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ba233\Desktop\Nativar\submission\"/>
    </mc:Choice>
  </mc:AlternateContent>
  <bookViews>
    <workbookView xWindow="0" yWindow="0" windowWidth="24000" windowHeight="9600" activeTab="8"/>
  </bookViews>
  <sheets>
    <sheet name="Cardenolides" sheetId="19" r:id="rId1"/>
    <sheet name="latex" sheetId="9" r:id="rId2"/>
    <sheet name="trichomes" sheetId="11" r:id="rId3"/>
    <sheet name="Larval counts " sheetId="18" r:id="rId4"/>
    <sheet name="Bees" sheetId="20" r:id="rId5"/>
    <sheet name="richness" sheetId="24" r:id="rId6"/>
    <sheet name="Rear tuberosa" sheetId="21" r:id="rId7"/>
    <sheet name="Rear incarnata" sheetId="22" r:id="rId8"/>
    <sheet name="Plant stats" sheetId="23" r:id="rId9"/>
  </sheets>
  <calcPr calcId="162913"/>
</workbook>
</file>

<file path=xl/calcChain.xml><?xml version="1.0" encoding="utf-8"?>
<calcChain xmlns="http://schemas.openxmlformats.org/spreadsheetml/2006/main">
  <c r="P43" i="23" l="1"/>
  <c r="O43" i="23"/>
  <c r="P42" i="23"/>
  <c r="O42" i="23"/>
  <c r="P41" i="23"/>
  <c r="O41" i="23"/>
  <c r="P40" i="23"/>
  <c r="O40" i="23"/>
  <c r="P39" i="23"/>
  <c r="O39" i="23"/>
  <c r="P38" i="23"/>
  <c r="O38" i="23"/>
  <c r="P37" i="23"/>
  <c r="O37" i="23"/>
  <c r="P36" i="23"/>
  <c r="O36" i="23"/>
  <c r="P35" i="23"/>
  <c r="O35" i="23"/>
  <c r="P34" i="23"/>
  <c r="O34" i="23"/>
  <c r="P33" i="23"/>
  <c r="O33" i="23"/>
  <c r="P32" i="23"/>
  <c r="O32" i="23"/>
  <c r="P31" i="23"/>
  <c r="O31" i="23"/>
  <c r="P30" i="23"/>
  <c r="O30" i="23"/>
  <c r="P29" i="23"/>
  <c r="O29" i="23"/>
  <c r="P28" i="23"/>
  <c r="O28" i="23"/>
  <c r="P27" i="23"/>
  <c r="O27" i="23"/>
  <c r="P26" i="23"/>
  <c r="O26" i="23"/>
  <c r="P25" i="23"/>
  <c r="O25" i="23"/>
  <c r="P24" i="23"/>
  <c r="O24" i="23"/>
  <c r="P23" i="23"/>
  <c r="O23" i="23"/>
  <c r="P22" i="23"/>
  <c r="O22" i="23"/>
  <c r="P21" i="23"/>
  <c r="O21" i="23"/>
  <c r="P20" i="23"/>
  <c r="O20" i="23"/>
  <c r="P19" i="23"/>
  <c r="O19" i="23"/>
  <c r="P18" i="23"/>
  <c r="O18" i="23"/>
  <c r="P17" i="23"/>
  <c r="O17" i="23"/>
  <c r="P16" i="23"/>
  <c r="O16" i="23"/>
  <c r="P15" i="23"/>
  <c r="O15" i="23"/>
  <c r="P14" i="23"/>
  <c r="O14" i="23"/>
  <c r="P13" i="23"/>
  <c r="O13" i="23"/>
  <c r="P12" i="23"/>
  <c r="O12" i="23"/>
  <c r="P11" i="23"/>
  <c r="O11" i="23"/>
  <c r="P10" i="23"/>
  <c r="O10" i="23"/>
  <c r="P9" i="23"/>
  <c r="O9" i="23"/>
  <c r="P8" i="23"/>
  <c r="O8" i="23"/>
  <c r="P7" i="23"/>
  <c r="O7" i="23"/>
  <c r="P6" i="23"/>
  <c r="O6" i="23"/>
  <c r="P5" i="23"/>
  <c r="O5" i="23"/>
  <c r="P4" i="23"/>
  <c r="O4" i="23"/>
  <c r="P3" i="23"/>
  <c r="O3" i="23"/>
  <c r="P2" i="23"/>
  <c r="O2" i="23"/>
  <c r="C7" i="19" l="1"/>
  <c r="D7" i="19"/>
  <c r="E7" i="19"/>
  <c r="AL7" i="19" s="1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C11" i="19"/>
  <c r="D11" i="19"/>
  <c r="E11" i="19"/>
  <c r="AL11" i="19" s="1"/>
  <c r="AL12" i="19" s="1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AI11" i="19"/>
  <c r="AJ11" i="19"/>
  <c r="AK11" i="19"/>
  <c r="C12" i="19"/>
  <c r="D12" i="19"/>
  <c r="E12" i="19"/>
  <c r="AN12" i="19" s="1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AI12" i="19"/>
  <c r="AJ12" i="19"/>
  <c r="AK12" i="19"/>
  <c r="C15" i="19"/>
  <c r="D15" i="19"/>
  <c r="AL15" i="19" s="1"/>
  <c r="AL16" i="19" s="1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AI15" i="19"/>
  <c r="AJ15" i="19"/>
  <c r="AK15" i="19"/>
  <c r="C16" i="19"/>
  <c r="D16" i="19"/>
  <c r="AN16" i="19" s="1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C19" i="19"/>
  <c r="AL19" i="19" s="1"/>
  <c r="AL20" i="19" s="1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AI20" i="19"/>
  <c r="AJ20" i="19"/>
  <c r="AK20" i="19"/>
  <c r="AN20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AG23" i="19"/>
  <c r="AH23" i="19"/>
  <c r="AI23" i="19"/>
  <c r="AJ23" i="19"/>
  <c r="AK23" i="19"/>
  <c r="AL23" i="19"/>
  <c r="C24" i="19"/>
  <c r="D24" i="19"/>
  <c r="E24" i="19"/>
  <c r="F24" i="19"/>
  <c r="AN24" i="19" s="1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AG24" i="19"/>
  <c r="AH24" i="19"/>
  <c r="AI24" i="19"/>
  <c r="AJ24" i="19"/>
  <c r="AK24" i="19"/>
  <c r="AL24" i="19"/>
  <c r="C27" i="19"/>
  <c r="D27" i="19"/>
  <c r="E27" i="19"/>
  <c r="AL27" i="19" s="1"/>
  <c r="AL28" i="19" s="1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AI27" i="19"/>
  <c r="AJ27" i="19"/>
  <c r="AK27" i="19"/>
  <c r="C28" i="19"/>
  <c r="D28" i="19"/>
  <c r="E28" i="19"/>
  <c r="AN28" i="19" s="1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C31" i="19"/>
  <c r="D31" i="19"/>
  <c r="AL31" i="19" s="1"/>
  <c r="AL32" i="19" s="1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AI31" i="19"/>
  <c r="AJ31" i="19"/>
  <c r="AK31" i="19"/>
  <c r="C32" i="19"/>
  <c r="D32" i="19"/>
  <c r="AN32" i="19" s="1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AI32" i="19"/>
  <c r="AJ32" i="19"/>
  <c r="AK32" i="19"/>
  <c r="C35" i="19"/>
  <c r="AL35" i="19" s="1"/>
  <c r="AL36" i="19" s="1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AI35" i="19"/>
  <c r="AJ35" i="19"/>
  <c r="AK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AN36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AI39" i="19"/>
  <c r="AJ39" i="19"/>
  <c r="AK39" i="19"/>
  <c r="AL39" i="19"/>
  <c r="C40" i="19"/>
  <c r="D40" i="19"/>
  <c r="E40" i="19"/>
  <c r="F40" i="19"/>
  <c r="AN40" i="19" s="1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C43" i="19"/>
  <c r="D43" i="19"/>
  <c r="E43" i="19"/>
  <c r="F43" i="19"/>
  <c r="G43" i="19"/>
  <c r="H43" i="19"/>
  <c r="I43" i="19"/>
  <c r="AL43" i="19" s="1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C47" i="19"/>
  <c r="D47" i="19"/>
  <c r="E47" i="19"/>
  <c r="AL47" i="19" s="1"/>
  <c r="AL48" i="19" s="1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C48" i="19"/>
  <c r="D48" i="19"/>
  <c r="E48" i="19"/>
  <c r="AN48" i="19" s="1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AI48" i="19"/>
  <c r="AJ48" i="19"/>
  <c r="AK48" i="19"/>
  <c r="C51" i="19"/>
  <c r="D51" i="19"/>
  <c r="AL51" i="19" s="1"/>
  <c r="AL52" i="19" s="1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AD51" i="19"/>
  <c r="AE51" i="19"/>
  <c r="AF51" i="19"/>
  <c r="AG51" i="19"/>
  <c r="AH51" i="19"/>
  <c r="AI51" i="19"/>
  <c r="AJ51" i="19"/>
  <c r="AK51" i="19"/>
  <c r="C52" i="19"/>
  <c r="D52" i="19"/>
  <c r="AN52" i="19" s="1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AD52" i="19"/>
  <c r="AE52" i="19"/>
  <c r="AF52" i="19"/>
  <c r="AG52" i="19"/>
  <c r="AH52" i="19"/>
  <c r="AI52" i="19"/>
  <c r="AJ52" i="19"/>
  <c r="AK52" i="19"/>
  <c r="C55" i="19"/>
  <c r="AL55" i="19" s="1"/>
  <c r="AL56" i="19" s="1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AD56" i="19"/>
  <c r="AE56" i="19"/>
  <c r="AF56" i="19"/>
  <c r="AG56" i="19"/>
  <c r="AH56" i="19"/>
  <c r="AI56" i="19"/>
  <c r="AJ56" i="19"/>
  <c r="AK56" i="19"/>
  <c r="AN56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AD59" i="19"/>
  <c r="AE59" i="19"/>
  <c r="AF59" i="19"/>
  <c r="AG59" i="19"/>
  <c r="AH59" i="19"/>
  <c r="AI59" i="19"/>
  <c r="AJ59" i="19"/>
  <c r="AK59" i="19"/>
  <c r="AL59" i="19"/>
  <c r="C60" i="19"/>
  <c r="D60" i="19"/>
  <c r="E60" i="19"/>
  <c r="F60" i="19"/>
  <c r="AN60" i="19" s="1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AD60" i="19"/>
  <c r="AE60" i="19"/>
  <c r="AF60" i="19"/>
  <c r="AG60" i="19"/>
  <c r="AH60" i="19"/>
  <c r="AI60" i="19"/>
  <c r="AJ60" i="19"/>
  <c r="AK60" i="19"/>
  <c r="AL60" i="19"/>
  <c r="C63" i="19"/>
  <c r="D63" i="19"/>
  <c r="E63" i="19"/>
  <c r="AL63" i="19" s="1"/>
  <c r="AL64" i="19" s="1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AD63" i="19"/>
  <c r="AE63" i="19"/>
  <c r="AF63" i="19"/>
  <c r="AG63" i="19"/>
  <c r="AH63" i="19"/>
  <c r="AI63" i="19"/>
  <c r="AJ63" i="19"/>
  <c r="AK63" i="19"/>
  <c r="C64" i="19"/>
  <c r="D64" i="19"/>
  <c r="E64" i="19"/>
  <c r="AN64" i="19" s="1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D64" i="19"/>
  <c r="AE64" i="19"/>
  <c r="AF64" i="19"/>
  <c r="AG64" i="19"/>
  <c r="AH64" i="19"/>
  <c r="AI64" i="19"/>
  <c r="AJ64" i="19"/>
  <c r="AK64" i="19"/>
  <c r="C67" i="19"/>
  <c r="D67" i="19"/>
  <c r="AL67" i="19" s="1"/>
  <c r="AL68" i="19" s="1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AD67" i="19"/>
  <c r="AE67" i="19"/>
  <c r="AF67" i="19"/>
  <c r="AG67" i="19"/>
  <c r="AH67" i="19"/>
  <c r="AI67" i="19"/>
  <c r="AJ67" i="19"/>
  <c r="AK67" i="19"/>
  <c r="C68" i="19"/>
  <c r="D68" i="19"/>
  <c r="AN68" i="19" s="1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AD68" i="19"/>
  <c r="AE68" i="19"/>
  <c r="AF68" i="19"/>
  <c r="AG68" i="19"/>
  <c r="AH68" i="19"/>
  <c r="AI68" i="19"/>
  <c r="AJ68" i="19"/>
  <c r="AK68" i="19"/>
  <c r="C71" i="19"/>
  <c r="AL71" i="19" s="1"/>
  <c r="AL72" i="19" s="1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AD71" i="19"/>
  <c r="AE71" i="19"/>
  <c r="AF71" i="19"/>
  <c r="AG71" i="19"/>
  <c r="AH71" i="19"/>
  <c r="AI71" i="19"/>
  <c r="AJ71" i="19"/>
  <c r="AK71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AD72" i="19"/>
  <c r="AE72" i="19"/>
  <c r="AF72" i="19"/>
  <c r="AG72" i="19"/>
  <c r="AH72" i="19"/>
  <c r="AI72" i="19"/>
  <c r="AJ72" i="19"/>
  <c r="AK72" i="19"/>
  <c r="AN72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AD75" i="19"/>
  <c r="AE75" i="19"/>
  <c r="AF75" i="19"/>
  <c r="AG75" i="19"/>
  <c r="AH75" i="19"/>
  <c r="AI75" i="19"/>
  <c r="AJ75" i="19"/>
  <c r="AK75" i="19"/>
  <c r="AL75" i="19"/>
  <c r="C76" i="19"/>
  <c r="D76" i="19"/>
  <c r="E76" i="19"/>
  <c r="F76" i="19"/>
  <c r="AN76" i="19" s="1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AD76" i="19"/>
  <c r="AE76" i="19"/>
  <c r="AF76" i="19"/>
  <c r="AG76" i="19"/>
  <c r="AH76" i="19"/>
  <c r="AI76" i="19"/>
  <c r="AJ76" i="19"/>
  <c r="AK76" i="19"/>
  <c r="AL76" i="19"/>
  <c r="C79" i="19"/>
  <c r="D79" i="19"/>
  <c r="E79" i="19"/>
  <c r="AL79" i="19" s="1"/>
  <c r="AL80" i="19" s="1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AD79" i="19"/>
  <c r="AE79" i="19"/>
  <c r="AF79" i="19"/>
  <c r="AG79" i="19"/>
  <c r="AH79" i="19"/>
  <c r="AI79" i="19"/>
  <c r="AJ79" i="19"/>
  <c r="AK79" i="19"/>
  <c r="C80" i="19"/>
  <c r="D80" i="19"/>
  <c r="E80" i="19"/>
  <c r="AN80" i="19" s="1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AD80" i="19"/>
  <c r="AE80" i="19"/>
  <c r="AF80" i="19"/>
  <c r="AG80" i="19"/>
  <c r="AH80" i="19"/>
  <c r="AI80" i="19"/>
  <c r="AJ80" i="19"/>
  <c r="AK80" i="19"/>
  <c r="C83" i="19"/>
  <c r="D83" i="19"/>
  <c r="E83" i="19"/>
  <c r="F83" i="19"/>
  <c r="G83" i="19"/>
  <c r="H83" i="19"/>
  <c r="AL83" i="19" s="1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AD83" i="19"/>
  <c r="AE83" i="19"/>
  <c r="AF83" i="19"/>
  <c r="AG83" i="19"/>
  <c r="AH83" i="19"/>
  <c r="AI83" i="19"/>
  <c r="AJ83" i="19"/>
  <c r="AK83" i="19"/>
  <c r="C87" i="19"/>
  <c r="D87" i="19"/>
  <c r="AL87" i="19" s="1"/>
  <c r="AL88" i="19" s="1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AD87" i="19"/>
  <c r="AE87" i="19"/>
  <c r="AF87" i="19"/>
  <c r="AG87" i="19"/>
  <c r="AH87" i="19"/>
  <c r="AI87" i="19"/>
  <c r="AJ87" i="19"/>
  <c r="AK87" i="19"/>
  <c r="C88" i="19"/>
  <c r="D88" i="19"/>
  <c r="AN88" i="19" s="1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AD88" i="19"/>
  <c r="AE88" i="19"/>
  <c r="AF88" i="19"/>
  <c r="AG88" i="19"/>
  <c r="AH88" i="19"/>
  <c r="AI88" i="19"/>
  <c r="AJ88" i="19"/>
  <c r="AK88" i="19"/>
  <c r="C91" i="19"/>
  <c r="AL91" i="19" s="1"/>
  <c r="AL92" i="19" s="1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AD91" i="19"/>
  <c r="AE91" i="19"/>
  <c r="AF91" i="19"/>
  <c r="AG91" i="19"/>
  <c r="AH91" i="19"/>
  <c r="AI91" i="19"/>
  <c r="AJ91" i="19"/>
  <c r="AK91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AD92" i="19"/>
  <c r="AE92" i="19"/>
  <c r="AF92" i="19"/>
  <c r="AG92" i="19"/>
  <c r="AH92" i="19"/>
  <c r="AI92" i="19"/>
  <c r="AJ92" i="19"/>
  <c r="AK92" i="19"/>
  <c r="AN92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AD95" i="19"/>
  <c r="AE95" i="19"/>
  <c r="AF95" i="19"/>
  <c r="AG95" i="19"/>
  <c r="AH95" i="19"/>
  <c r="AI95" i="19"/>
  <c r="AJ95" i="19"/>
  <c r="AK95" i="19"/>
  <c r="AL95" i="19"/>
  <c r="C96" i="19"/>
  <c r="D96" i="19"/>
  <c r="E96" i="19"/>
  <c r="F96" i="19"/>
  <c r="AN96" i="19" s="1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AD96" i="19"/>
  <c r="AE96" i="19"/>
  <c r="AF96" i="19"/>
  <c r="AG96" i="19"/>
  <c r="AH96" i="19"/>
  <c r="AI96" i="19"/>
  <c r="AJ96" i="19"/>
  <c r="AK96" i="19"/>
  <c r="AL96" i="19"/>
  <c r="C99" i="19"/>
  <c r="D99" i="19"/>
  <c r="E99" i="19"/>
  <c r="AL99" i="19" s="1"/>
  <c r="AL100" i="19" s="1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AD99" i="19"/>
  <c r="AE99" i="19"/>
  <c r="AF99" i="19"/>
  <c r="AG99" i="19"/>
  <c r="AH99" i="19"/>
  <c r="AI99" i="19"/>
  <c r="AJ99" i="19"/>
  <c r="AK99" i="19"/>
  <c r="C100" i="19"/>
  <c r="D100" i="19"/>
  <c r="E100" i="19"/>
  <c r="AN100" i="19" s="1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AD100" i="19"/>
  <c r="AE100" i="19"/>
  <c r="AF100" i="19"/>
  <c r="AG100" i="19"/>
  <c r="AH100" i="19"/>
  <c r="AI100" i="19"/>
  <c r="AJ100" i="19"/>
  <c r="AK100" i="19"/>
  <c r="C103" i="19"/>
  <c r="D103" i="19"/>
  <c r="AL103" i="19" s="1"/>
  <c r="AL104" i="19" s="1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AD103" i="19"/>
  <c r="AE103" i="19"/>
  <c r="AF103" i="19"/>
  <c r="AG103" i="19"/>
  <c r="AH103" i="19"/>
  <c r="AI103" i="19"/>
  <c r="AJ103" i="19"/>
  <c r="AK103" i="19"/>
  <c r="C104" i="19"/>
  <c r="D104" i="19"/>
  <c r="AN104" i="19" s="1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AD104" i="19"/>
  <c r="AE104" i="19"/>
  <c r="AF104" i="19"/>
  <c r="AG104" i="19"/>
  <c r="AH104" i="19"/>
  <c r="AI104" i="19"/>
  <c r="AJ104" i="19"/>
  <c r="AK104" i="19"/>
  <c r="C107" i="19"/>
  <c r="AL107" i="19" s="1"/>
  <c r="AL108" i="19" s="1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AD107" i="19"/>
  <c r="AE107" i="19"/>
  <c r="AF107" i="19"/>
  <c r="AG107" i="19"/>
  <c r="AH107" i="19"/>
  <c r="AI107" i="19"/>
  <c r="AJ107" i="19"/>
  <c r="AK107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AD108" i="19"/>
  <c r="AE108" i="19"/>
  <c r="AF108" i="19"/>
  <c r="AG108" i="19"/>
  <c r="AH108" i="19"/>
  <c r="AI108" i="19"/>
  <c r="AJ108" i="19"/>
  <c r="AK108" i="19"/>
  <c r="AN108" i="19"/>
  <c r="C111" i="19"/>
  <c r="D111" i="19"/>
  <c r="E111" i="19"/>
  <c r="F111" i="19"/>
  <c r="G111" i="19"/>
  <c r="H111" i="19"/>
  <c r="I111" i="19"/>
  <c r="J111" i="19"/>
  <c r="K111" i="19"/>
  <c r="L111" i="19"/>
  <c r="M111" i="19"/>
  <c r="N111" i="19"/>
  <c r="O111" i="19"/>
  <c r="P111" i="19"/>
  <c r="Q111" i="19"/>
  <c r="R111" i="19"/>
  <c r="S111" i="19"/>
  <c r="T111" i="19"/>
  <c r="U111" i="19"/>
  <c r="V111" i="19"/>
  <c r="W111" i="19"/>
  <c r="X111" i="19"/>
  <c r="Y111" i="19"/>
  <c r="Z111" i="19"/>
  <c r="AA111" i="19"/>
  <c r="AB111" i="19"/>
  <c r="AC111" i="19"/>
  <c r="AD111" i="19"/>
  <c r="AE111" i="19"/>
  <c r="AF111" i="19"/>
  <c r="AG111" i="19"/>
  <c r="AH111" i="19"/>
  <c r="AI111" i="19"/>
  <c r="AJ111" i="19"/>
  <c r="AK111" i="19"/>
  <c r="AL111" i="19"/>
  <c r="C112" i="19"/>
  <c r="D112" i="19"/>
  <c r="E112" i="19"/>
  <c r="F112" i="19"/>
  <c r="AN112" i="19" s="1"/>
  <c r="G112" i="19"/>
  <c r="H112" i="19"/>
  <c r="I112" i="19"/>
  <c r="J112" i="19"/>
  <c r="K112" i="19"/>
  <c r="L112" i="19"/>
  <c r="M112" i="19"/>
  <c r="N112" i="19"/>
  <c r="O112" i="19"/>
  <c r="P112" i="19"/>
  <c r="Q112" i="19"/>
  <c r="R112" i="19"/>
  <c r="S112" i="19"/>
  <c r="T112" i="19"/>
  <c r="U112" i="19"/>
  <c r="V112" i="19"/>
  <c r="W112" i="19"/>
  <c r="X112" i="19"/>
  <c r="Y112" i="19"/>
  <c r="Z112" i="19"/>
  <c r="AA112" i="19"/>
  <c r="AB112" i="19"/>
  <c r="AC112" i="19"/>
  <c r="AD112" i="19"/>
  <c r="AE112" i="19"/>
  <c r="AF112" i="19"/>
  <c r="AG112" i="19"/>
  <c r="AH112" i="19"/>
  <c r="AI112" i="19"/>
  <c r="AJ112" i="19"/>
  <c r="AK112" i="19"/>
  <c r="AL112" i="19"/>
  <c r="C115" i="19"/>
  <c r="D115" i="19"/>
  <c r="E115" i="19"/>
  <c r="AL115" i="19" s="1"/>
  <c r="AL116" i="19" s="1"/>
  <c r="F115" i="19"/>
  <c r="G115" i="19"/>
  <c r="H115" i="19"/>
  <c r="I115" i="19"/>
  <c r="J115" i="19"/>
  <c r="K115" i="19"/>
  <c r="L115" i="19"/>
  <c r="M115" i="19"/>
  <c r="N115" i="19"/>
  <c r="O115" i="19"/>
  <c r="P115" i="19"/>
  <c r="Q115" i="19"/>
  <c r="R115" i="19"/>
  <c r="S115" i="19"/>
  <c r="T115" i="19"/>
  <c r="U115" i="19"/>
  <c r="V115" i="19"/>
  <c r="W115" i="19"/>
  <c r="X115" i="19"/>
  <c r="Y115" i="19"/>
  <c r="Z115" i="19"/>
  <c r="AA115" i="19"/>
  <c r="AB115" i="19"/>
  <c r="AC115" i="19"/>
  <c r="AD115" i="19"/>
  <c r="AE115" i="19"/>
  <c r="AF115" i="19"/>
  <c r="AG115" i="19"/>
  <c r="AH115" i="19"/>
  <c r="AI115" i="19"/>
  <c r="AJ115" i="19"/>
  <c r="AK115" i="19"/>
  <c r="C116" i="19"/>
  <c r="D116" i="19"/>
  <c r="E116" i="19"/>
  <c r="AN116" i="19" s="1"/>
  <c r="F116" i="19"/>
  <c r="G116" i="19"/>
  <c r="H116" i="19"/>
  <c r="I116" i="19"/>
  <c r="J116" i="19"/>
  <c r="K116" i="19"/>
  <c r="L116" i="19"/>
  <c r="M116" i="19"/>
  <c r="N116" i="19"/>
  <c r="O116" i="19"/>
  <c r="P116" i="19"/>
  <c r="Q116" i="19"/>
  <c r="R116" i="19"/>
  <c r="S116" i="19"/>
  <c r="T116" i="19"/>
  <c r="U116" i="19"/>
  <c r="V116" i="19"/>
  <c r="W116" i="19"/>
  <c r="X116" i="19"/>
  <c r="Y116" i="19"/>
  <c r="Z116" i="19"/>
  <c r="AA116" i="19"/>
  <c r="AB116" i="19"/>
  <c r="AC116" i="19"/>
  <c r="AD116" i="19"/>
  <c r="AE116" i="19"/>
  <c r="AF116" i="19"/>
  <c r="AG116" i="19"/>
  <c r="AH116" i="19"/>
  <c r="AI116" i="19"/>
  <c r="AJ116" i="19"/>
  <c r="AK116" i="19"/>
  <c r="C119" i="19"/>
  <c r="D119" i="19"/>
  <c r="AL119" i="19" s="1"/>
  <c r="AL120" i="19" s="1"/>
  <c r="E119" i="19"/>
  <c r="F119" i="19"/>
  <c r="G119" i="19"/>
  <c r="H119" i="19"/>
  <c r="I119" i="19"/>
  <c r="J119" i="19"/>
  <c r="K119" i="19"/>
  <c r="L119" i="19"/>
  <c r="M119" i="19"/>
  <c r="N119" i="19"/>
  <c r="O119" i="19"/>
  <c r="P119" i="19"/>
  <c r="Q119" i="19"/>
  <c r="R119" i="19"/>
  <c r="S119" i="19"/>
  <c r="T119" i="19"/>
  <c r="U119" i="19"/>
  <c r="V119" i="19"/>
  <c r="W119" i="19"/>
  <c r="X119" i="19"/>
  <c r="Y119" i="19"/>
  <c r="Z119" i="19"/>
  <c r="AA119" i="19"/>
  <c r="AB119" i="19"/>
  <c r="AC119" i="19"/>
  <c r="AD119" i="19"/>
  <c r="AE119" i="19"/>
  <c r="AF119" i="19"/>
  <c r="AG119" i="19"/>
  <c r="AH119" i="19"/>
  <c r="AI119" i="19"/>
  <c r="AJ119" i="19"/>
  <c r="AK119" i="19"/>
  <c r="C120" i="19"/>
  <c r="D120" i="19"/>
  <c r="AN120" i="19" s="1"/>
  <c r="E120" i="19"/>
  <c r="F120" i="19"/>
  <c r="G120" i="19"/>
  <c r="H120" i="19"/>
  <c r="I120" i="19"/>
  <c r="J120" i="19"/>
  <c r="K120" i="19"/>
  <c r="L120" i="19"/>
  <c r="M120" i="19"/>
  <c r="N120" i="19"/>
  <c r="O120" i="19"/>
  <c r="P120" i="19"/>
  <c r="Q120" i="19"/>
  <c r="R120" i="19"/>
  <c r="S120" i="19"/>
  <c r="T120" i="19"/>
  <c r="U120" i="19"/>
  <c r="V120" i="19"/>
  <c r="W120" i="19"/>
  <c r="X120" i="19"/>
  <c r="Y120" i="19"/>
  <c r="Z120" i="19"/>
  <c r="AA120" i="19"/>
  <c r="AB120" i="19"/>
  <c r="AC120" i="19"/>
  <c r="AD120" i="19"/>
  <c r="AE120" i="19"/>
  <c r="AF120" i="19"/>
  <c r="AG120" i="19"/>
  <c r="AH120" i="19"/>
  <c r="AI120" i="19"/>
  <c r="AJ120" i="19"/>
  <c r="AK120" i="19"/>
  <c r="C123" i="19"/>
  <c r="D123" i="19"/>
  <c r="E123" i="19"/>
  <c r="F123" i="19"/>
  <c r="G123" i="19"/>
  <c r="AL123" i="19" s="1"/>
  <c r="H123" i="19"/>
  <c r="I123" i="19"/>
  <c r="J123" i="19"/>
  <c r="K123" i="19"/>
  <c r="L123" i="19"/>
  <c r="M123" i="19"/>
  <c r="N123" i="19"/>
  <c r="O123" i="19"/>
  <c r="P123" i="19"/>
  <c r="Q123" i="19"/>
  <c r="R123" i="19"/>
  <c r="S123" i="19"/>
  <c r="T123" i="19"/>
  <c r="U123" i="19"/>
  <c r="V123" i="19"/>
  <c r="W123" i="19"/>
  <c r="X123" i="19"/>
  <c r="Y123" i="19"/>
  <c r="Z123" i="19"/>
  <c r="AA123" i="19"/>
  <c r="AB123" i="19"/>
  <c r="AC123" i="19"/>
  <c r="AD123" i="19"/>
  <c r="AE123" i="19"/>
  <c r="AF123" i="19"/>
  <c r="AG123" i="19"/>
  <c r="AH123" i="19"/>
  <c r="AI123" i="19"/>
  <c r="AJ123" i="19"/>
  <c r="AK123" i="19"/>
  <c r="C127" i="19"/>
  <c r="AL127" i="19" s="1"/>
  <c r="AL128" i="19" s="1"/>
  <c r="D127" i="19"/>
  <c r="E127" i="19"/>
  <c r="F127" i="19"/>
  <c r="G127" i="19"/>
  <c r="H127" i="19"/>
  <c r="I127" i="19"/>
  <c r="J127" i="19"/>
  <c r="K127" i="19"/>
  <c r="L127" i="19"/>
  <c r="M127" i="19"/>
  <c r="N127" i="19"/>
  <c r="O127" i="19"/>
  <c r="P127" i="19"/>
  <c r="Q127" i="19"/>
  <c r="R127" i="19"/>
  <c r="S127" i="19"/>
  <c r="T127" i="19"/>
  <c r="U127" i="19"/>
  <c r="V127" i="19"/>
  <c r="W127" i="19"/>
  <c r="X127" i="19"/>
  <c r="Y127" i="19"/>
  <c r="Z127" i="19"/>
  <c r="AA127" i="19"/>
  <c r="AB127" i="19"/>
  <c r="AC127" i="19"/>
  <c r="AD127" i="19"/>
  <c r="AE127" i="19"/>
  <c r="AF127" i="19"/>
  <c r="AG127" i="19"/>
  <c r="AH127" i="19"/>
  <c r="AI127" i="19"/>
  <c r="AJ127" i="19"/>
  <c r="AK127" i="19"/>
  <c r="C128" i="19"/>
  <c r="D128" i="19"/>
  <c r="E128" i="19"/>
  <c r="F128" i="19"/>
  <c r="G128" i="19"/>
  <c r="H128" i="19"/>
  <c r="I128" i="19"/>
  <c r="J128" i="19"/>
  <c r="K128" i="19"/>
  <c r="L128" i="19"/>
  <c r="M128" i="19"/>
  <c r="N128" i="19"/>
  <c r="O128" i="19"/>
  <c r="P128" i="19"/>
  <c r="Q128" i="19"/>
  <c r="R128" i="19"/>
  <c r="S128" i="19"/>
  <c r="T128" i="19"/>
  <c r="U128" i="19"/>
  <c r="V128" i="19"/>
  <c r="W128" i="19"/>
  <c r="X128" i="19"/>
  <c r="Y128" i="19"/>
  <c r="Z128" i="19"/>
  <c r="AA128" i="19"/>
  <c r="AB128" i="19"/>
  <c r="AC128" i="19"/>
  <c r="AD128" i="19"/>
  <c r="AE128" i="19"/>
  <c r="AF128" i="19"/>
  <c r="AG128" i="19"/>
  <c r="AH128" i="19"/>
  <c r="AI128" i="19"/>
  <c r="AJ128" i="19"/>
  <c r="AK128" i="19"/>
  <c r="AN128" i="19"/>
  <c r="C131" i="19"/>
  <c r="D131" i="19"/>
  <c r="E131" i="19"/>
  <c r="F131" i="19"/>
  <c r="G131" i="19"/>
  <c r="H131" i="19"/>
  <c r="I131" i="19"/>
  <c r="J131" i="19"/>
  <c r="K131" i="19"/>
  <c r="L131" i="19"/>
  <c r="M131" i="19"/>
  <c r="N131" i="19"/>
  <c r="O131" i="19"/>
  <c r="P131" i="19"/>
  <c r="Q131" i="19"/>
  <c r="R131" i="19"/>
  <c r="S131" i="19"/>
  <c r="T131" i="19"/>
  <c r="U131" i="19"/>
  <c r="V131" i="19"/>
  <c r="W131" i="19"/>
  <c r="X131" i="19"/>
  <c r="Y131" i="19"/>
  <c r="Z131" i="19"/>
  <c r="AA131" i="19"/>
  <c r="AB131" i="19"/>
  <c r="AC131" i="19"/>
  <c r="AD131" i="19"/>
  <c r="AE131" i="19"/>
  <c r="AF131" i="19"/>
  <c r="AG131" i="19"/>
  <c r="AH131" i="19"/>
  <c r="AI131" i="19"/>
  <c r="AJ131" i="19"/>
  <c r="AK131" i="19"/>
  <c r="AL131" i="19"/>
  <c r="C132" i="19"/>
  <c r="D132" i="19"/>
  <c r="E132" i="19"/>
  <c r="F132" i="19"/>
  <c r="AN132" i="19" s="1"/>
  <c r="G132" i="19"/>
  <c r="H132" i="19"/>
  <c r="I132" i="19"/>
  <c r="J132" i="19"/>
  <c r="K132" i="19"/>
  <c r="L132" i="19"/>
  <c r="M132" i="19"/>
  <c r="N132" i="19"/>
  <c r="O132" i="19"/>
  <c r="P132" i="19"/>
  <c r="Q132" i="19"/>
  <c r="R132" i="19"/>
  <c r="S132" i="19"/>
  <c r="T132" i="19"/>
  <c r="U132" i="19"/>
  <c r="V132" i="19"/>
  <c r="W132" i="19"/>
  <c r="X132" i="19"/>
  <c r="Y132" i="19"/>
  <c r="Z132" i="19"/>
  <c r="AA132" i="19"/>
  <c r="AB132" i="19"/>
  <c r="AC132" i="19"/>
  <c r="AD132" i="19"/>
  <c r="AE132" i="19"/>
  <c r="AF132" i="19"/>
  <c r="AG132" i="19"/>
  <c r="AH132" i="19"/>
  <c r="AI132" i="19"/>
  <c r="AJ132" i="19"/>
  <c r="AK132" i="19"/>
  <c r="AL132" i="19"/>
  <c r="C135" i="19"/>
  <c r="D135" i="19"/>
  <c r="E135" i="19"/>
  <c r="AL135" i="19" s="1"/>
  <c r="AL136" i="19" s="1"/>
  <c r="F135" i="19"/>
  <c r="G135" i="19"/>
  <c r="H135" i="19"/>
  <c r="I135" i="19"/>
  <c r="J135" i="19"/>
  <c r="K135" i="19"/>
  <c r="L135" i="19"/>
  <c r="M135" i="19"/>
  <c r="N135" i="19"/>
  <c r="O135" i="19"/>
  <c r="P135" i="19"/>
  <c r="Q135" i="19"/>
  <c r="R135" i="19"/>
  <c r="S135" i="19"/>
  <c r="T135" i="19"/>
  <c r="U135" i="19"/>
  <c r="V135" i="19"/>
  <c r="W135" i="19"/>
  <c r="X135" i="19"/>
  <c r="Y135" i="19"/>
  <c r="Z135" i="19"/>
  <c r="AA135" i="19"/>
  <c r="AB135" i="19"/>
  <c r="AC135" i="19"/>
  <c r="AD135" i="19"/>
  <c r="AE135" i="19"/>
  <c r="AF135" i="19"/>
  <c r="AG135" i="19"/>
  <c r="AH135" i="19"/>
  <c r="AI135" i="19"/>
  <c r="AJ135" i="19"/>
  <c r="AK135" i="19"/>
  <c r="C136" i="19"/>
  <c r="D136" i="19"/>
  <c r="E136" i="19"/>
  <c r="AN136" i="19" s="1"/>
  <c r="F136" i="19"/>
  <c r="G136" i="19"/>
  <c r="H136" i="19"/>
  <c r="I136" i="19"/>
  <c r="J136" i="19"/>
  <c r="K136" i="19"/>
  <c r="L136" i="19"/>
  <c r="M136" i="19"/>
  <c r="N136" i="19"/>
  <c r="O136" i="19"/>
  <c r="P136" i="19"/>
  <c r="Q136" i="19"/>
  <c r="R136" i="19"/>
  <c r="S136" i="19"/>
  <c r="T136" i="19"/>
  <c r="U136" i="19"/>
  <c r="V136" i="19"/>
  <c r="W136" i="19"/>
  <c r="X136" i="19"/>
  <c r="Y136" i="19"/>
  <c r="Z136" i="19"/>
  <c r="AA136" i="19"/>
  <c r="AB136" i="19"/>
  <c r="AC136" i="19"/>
  <c r="AD136" i="19"/>
  <c r="AE136" i="19"/>
  <c r="AF136" i="19"/>
  <c r="AG136" i="19"/>
  <c r="AH136" i="19"/>
  <c r="AI136" i="19"/>
  <c r="AJ136" i="19"/>
  <c r="AK136" i="19"/>
  <c r="C139" i="19"/>
  <c r="D139" i="19"/>
  <c r="AL139" i="19" s="1"/>
  <c r="AL140" i="19" s="1"/>
  <c r="E139" i="19"/>
  <c r="F139" i="19"/>
  <c r="G139" i="19"/>
  <c r="H139" i="19"/>
  <c r="I139" i="19"/>
  <c r="J139" i="19"/>
  <c r="K139" i="19"/>
  <c r="L139" i="19"/>
  <c r="M139" i="19"/>
  <c r="N139" i="19"/>
  <c r="O139" i="19"/>
  <c r="P139" i="19"/>
  <c r="Q139" i="19"/>
  <c r="R139" i="19"/>
  <c r="S139" i="19"/>
  <c r="T139" i="19"/>
  <c r="U139" i="19"/>
  <c r="V139" i="19"/>
  <c r="W139" i="19"/>
  <c r="X139" i="19"/>
  <c r="Y139" i="19"/>
  <c r="Z139" i="19"/>
  <c r="AA139" i="19"/>
  <c r="AB139" i="19"/>
  <c r="AC139" i="19"/>
  <c r="AD139" i="19"/>
  <c r="AE139" i="19"/>
  <c r="AF139" i="19"/>
  <c r="AG139" i="19"/>
  <c r="AH139" i="19"/>
  <c r="AI139" i="19"/>
  <c r="AJ139" i="19"/>
  <c r="AK139" i="19"/>
  <c r="C140" i="19"/>
  <c r="D140" i="19"/>
  <c r="AN140" i="19" s="1"/>
  <c r="E140" i="19"/>
  <c r="F140" i="19"/>
  <c r="G140" i="19"/>
  <c r="H140" i="19"/>
  <c r="I140" i="19"/>
  <c r="J140" i="19"/>
  <c r="K140" i="19"/>
  <c r="L140" i="19"/>
  <c r="M140" i="19"/>
  <c r="N140" i="19"/>
  <c r="O140" i="19"/>
  <c r="P140" i="19"/>
  <c r="Q140" i="19"/>
  <c r="R140" i="19"/>
  <c r="S140" i="19"/>
  <c r="T140" i="19"/>
  <c r="U140" i="19"/>
  <c r="V140" i="19"/>
  <c r="W140" i="19"/>
  <c r="X140" i="19"/>
  <c r="Y140" i="19"/>
  <c r="Z140" i="19"/>
  <c r="AA140" i="19"/>
  <c r="AB140" i="19"/>
  <c r="AC140" i="19"/>
  <c r="AD140" i="19"/>
  <c r="AE140" i="19"/>
  <c r="AF140" i="19"/>
  <c r="AG140" i="19"/>
  <c r="AH140" i="19"/>
  <c r="AI140" i="19"/>
  <c r="AJ140" i="19"/>
  <c r="AK140" i="19"/>
  <c r="C143" i="19"/>
  <c r="AL143" i="19" s="1"/>
  <c r="AL144" i="19" s="1"/>
  <c r="D143" i="19"/>
  <c r="E143" i="19"/>
  <c r="F143" i="19"/>
  <c r="G143" i="19"/>
  <c r="H143" i="19"/>
  <c r="I143" i="19"/>
  <c r="J143" i="19"/>
  <c r="K143" i="19"/>
  <c r="L143" i="19"/>
  <c r="M143" i="19"/>
  <c r="N143" i="19"/>
  <c r="O143" i="19"/>
  <c r="P143" i="19"/>
  <c r="Q143" i="19"/>
  <c r="R143" i="19"/>
  <c r="S143" i="19"/>
  <c r="T143" i="19"/>
  <c r="U143" i="19"/>
  <c r="V143" i="19"/>
  <c r="W143" i="19"/>
  <c r="X143" i="19"/>
  <c r="Y143" i="19"/>
  <c r="Z143" i="19"/>
  <c r="AA143" i="19"/>
  <c r="AB143" i="19"/>
  <c r="AC143" i="19"/>
  <c r="AD143" i="19"/>
  <c r="AE143" i="19"/>
  <c r="AF143" i="19"/>
  <c r="AG143" i="19"/>
  <c r="AH143" i="19"/>
  <c r="AI143" i="19"/>
  <c r="AJ143" i="19"/>
  <c r="AK143" i="19"/>
  <c r="C144" i="19"/>
  <c r="D144" i="19"/>
  <c r="E144" i="19"/>
  <c r="F144" i="19"/>
  <c r="G144" i="19"/>
  <c r="H144" i="19"/>
  <c r="I144" i="19"/>
  <c r="J144" i="19"/>
  <c r="K144" i="19"/>
  <c r="L144" i="19"/>
  <c r="M144" i="19"/>
  <c r="N144" i="19"/>
  <c r="O144" i="19"/>
  <c r="P144" i="19"/>
  <c r="Q144" i="19"/>
  <c r="R144" i="19"/>
  <c r="S144" i="19"/>
  <c r="T144" i="19"/>
  <c r="U144" i="19"/>
  <c r="V144" i="19"/>
  <c r="W144" i="19"/>
  <c r="X144" i="19"/>
  <c r="Y144" i="19"/>
  <c r="Z144" i="19"/>
  <c r="AA144" i="19"/>
  <c r="AB144" i="19"/>
  <c r="AC144" i="19"/>
  <c r="AD144" i="19"/>
  <c r="AE144" i="19"/>
  <c r="AF144" i="19"/>
  <c r="AG144" i="19"/>
  <c r="AH144" i="19"/>
  <c r="AI144" i="19"/>
  <c r="AJ144" i="19"/>
  <c r="AK144" i="19"/>
  <c r="AN144" i="19"/>
  <c r="C147" i="19"/>
  <c r="D147" i="19"/>
  <c r="E147" i="19"/>
  <c r="F147" i="19"/>
  <c r="G147" i="19"/>
  <c r="H147" i="19"/>
  <c r="I147" i="19"/>
  <c r="J147" i="19"/>
  <c r="K147" i="19"/>
  <c r="L147" i="19"/>
  <c r="M147" i="19"/>
  <c r="N147" i="19"/>
  <c r="O147" i="19"/>
  <c r="P147" i="19"/>
  <c r="Q147" i="19"/>
  <c r="R147" i="19"/>
  <c r="S147" i="19"/>
  <c r="T147" i="19"/>
  <c r="U147" i="19"/>
  <c r="V147" i="19"/>
  <c r="W147" i="19"/>
  <c r="X147" i="19"/>
  <c r="Y147" i="19"/>
  <c r="Z147" i="19"/>
  <c r="AA147" i="19"/>
  <c r="AB147" i="19"/>
  <c r="AC147" i="19"/>
  <c r="AD147" i="19"/>
  <c r="AE147" i="19"/>
  <c r="AF147" i="19"/>
  <c r="AG147" i="19"/>
  <c r="AH147" i="19"/>
  <c r="AI147" i="19"/>
  <c r="AJ147" i="19"/>
  <c r="AK147" i="19"/>
  <c r="AL147" i="19"/>
  <c r="C148" i="19"/>
  <c r="D148" i="19"/>
  <c r="E148" i="19"/>
  <c r="F148" i="19"/>
  <c r="AN148" i="19" s="1"/>
  <c r="G148" i="19"/>
  <c r="H148" i="19"/>
  <c r="I148" i="19"/>
  <c r="J148" i="19"/>
  <c r="K148" i="19"/>
  <c r="L148" i="19"/>
  <c r="M148" i="19"/>
  <c r="N148" i="19"/>
  <c r="O148" i="19"/>
  <c r="P148" i="19"/>
  <c r="Q148" i="19"/>
  <c r="R148" i="19"/>
  <c r="S148" i="19"/>
  <c r="T148" i="19"/>
  <c r="U148" i="19"/>
  <c r="V148" i="19"/>
  <c r="W148" i="19"/>
  <c r="X148" i="19"/>
  <c r="Y148" i="19"/>
  <c r="Z148" i="19"/>
  <c r="AA148" i="19"/>
  <c r="AB148" i="19"/>
  <c r="AC148" i="19"/>
  <c r="AD148" i="19"/>
  <c r="AE148" i="19"/>
  <c r="AF148" i="19"/>
  <c r="AG148" i="19"/>
  <c r="AH148" i="19"/>
  <c r="AI148" i="19"/>
  <c r="AJ148" i="19"/>
  <c r="AK148" i="19"/>
  <c r="AL148" i="19"/>
  <c r="C151" i="19"/>
  <c r="D151" i="19"/>
  <c r="E151" i="19"/>
  <c r="AL151" i="19" s="1"/>
  <c r="AL152" i="19" s="1"/>
  <c r="F151" i="19"/>
  <c r="G151" i="19"/>
  <c r="H151" i="19"/>
  <c r="I151" i="19"/>
  <c r="J151" i="19"/>
  <c r="K151" i="19"/>
  <c r="L151" i="19"/>
  <c r="M151" i="19"/>
  <c r="N151" i="19"/>
  <c r="O151" i="19"/>
  <c r="P151" i="19"/>
  <c r="Q151" i="19"/>
  <c r="R151" i="19"/>
  <c r="S151" i="19"/>
  <c r="T151" i="19"/>
  <c r="U151" i="19"/>
  <c r="V151" i="19"/>
  <c r="W151" i="19"/>
  <c r="X151" i="19"/>
  <c r="Y151" i="19"/>
  <c r="Z151" i="19"/>
  <c r="AA151" i="19"/>
  <c r="AB151" i="19"/>
  <c r="AC151" i="19"/>
  <c r="AD151" i="19"/>
  <c r="AE151" i="19"/>
  <c r="AF151" i="19"/>
  <c r="AG151" i="19"/>
  <c r="AH151" i="19"/>
  <c r="AI151" i="19"/>
  <c r="AJ151" i="19"/>
  <c r="AK151" i="19"/>
  <c r="C152" i="19"/>
  <c r="D152" i="19"/>
  <c r="E152" i="19"/>
  <c r="AN152" i="19" s="1"/>
  <c r="F152" i="19"/>
  <c r="G152" i="19"/>
  <c r="H152" i="19"/>
  <c r="I152" i="19"/>
  <c r="J152" i="19"/>
  <c r="K152" i="19"/>
  <c r="L152" i="19"/>
  <c r="M152" i="19"/>
  <c r="N152" i="19"/>
  <c r="O152" i="19"/>
  <c r="P152" i="19"/>
  <c r="Q152" i="19"/>
  <c r="R152" i="19"/>
  <c r="S152" i="19"/>
  <c r="T152" i="19"/>
  <c r="U152" i="19"/>
  <c r="V152" i="19"/>
  <c r="W152" i="19"/>
  <c r="X152" i="19"/>
  <c r="Y152" i="19"/>
  <c r="Z152" i="19"/>
  <c r="AA152" i="19"/>
  <c r="AB152" i="19"/>
  <c r="AC152" i="19"/>
  <c r="AD152" i="19"/>
  <c r="AE152" i="19"/>
  <c r="AF152" i="19"/>
  <c r="AG152" i="19"/>
  <c r="AH152" i="19"/>
  <c r="AI152" i="19"/>
  <c r="AJ152" i="19"/>
  <c r="AK152" i="19"/>
  <c r="C155" i="19"/>
  <c r="D155" i="19"/>
  <c r="AL155" i="19" s="1"/>
  <c r="AL156" i="19" s="1"/>
  <c r="E155" i="19"/>
  <c r="F155" i="19"/>
  <c r="G155" i="19"/>
  <c r="H155" i="19"/>
  <c r="I155" i="19"/>
  <c r="J155" i="19"/>
  <c r="K155" i="19"/>
  <c r="L155" i="19"/>
  <c r="M155" i="19"/>
  <c r="N155" i="19"/>
  <c r="O155" i="19"/>
  <c r="P155" i="19"/>
  <c r="Q155" i="19"/>
  <c r="R155" i="19"/>
  <c r="S155" i="19"/>
  <c r="T155" i="19"/>
  <c r="U155" i="19"/>
  <c r="V155" i="19"/>
  <c r="W155" i="19"/>
  <c r="X155" i="19"/>
  <c r="Y155" i="19"/>
  <c r="Z155" i="19"/>
  <c r="AA155" i="19"/>
  <c r="AB155" i="19"/>
  <c r="AC155" i="19"/>
  <c r="AD155" i="19"/>
  <c r="AE155" i="19"/>
  <c r="AF155" i="19"/>
  <c r="AG155" i="19"/>
  <c r="AH155" i="19"/>
  <c r="AI155" i="19"/>
  <c r="AJ155" i="19"/>
  <c r="AK155" i="19"/>
  <c r="C156" i="19"/>
  <c r="D156" i="19"/>
  <c r="AN156" i="19" s="1"/>
  <c r="E156" i="19"/>
  <c r="F156" i="19"/>
  <c r="G156" i="19"/>
  <c r="H156" i="19"/>
  <c r="I156" i="19"/>
  <c r="J156" i="19"/>
  <c r="K156" i="19"/>
  <c r="L156" i="19"/>
  <c r="M156" i="19"/>
  <c r="N156" i="19"/>
  <c r="O156" i="19"/>
  <c r="P156" i="19"/>
  <c r="Q156" i="19"/>
  <c r="R156" i="19"/>
  <c r="S156" i="19"/>
  <c r="T156" i="19"/>
  <c r="U156" i="19"/>
  <c r="V156" i="19"/>
  <c r="W156" i="19"/>
  <c r="X156" i="19"/>
  <c r="Y156" i="19"/>
  <c r="Z156" i="19"/>
  <c r="AA156" i="19"/>
  <c r="AB156" i="19"/>
  <c r="AC156" i="19"/>
  <c r="AD156" i="19"/>
  <c r="AE156" i="19"/>
  <c r="AF156" i="19"/>
  <c r="AG156" i="19"/>
  <c r="AH156" i="19"/>
  <c r="AI156" i="19"/>
  <c r="AJ156" i="19"/>
  <c r="AK156" i="19"/>
  <c r="C159" i="19"/>
  <c r="AL159" i="19" s="1"/>
  <c r="AL160" i="19" s="1"/>
  <c r="D159" i="19"/>
  <c r="E159" i="19"/>
  <c r="F159" i="19"/>
  <c r="G159" i="19"/>
  <c r="H159" i="19"/>
  <c r="I159" i="19"/>
  <c r="J159" i="19"/>
  <c r="K159" i="19"/>
  <c r="L159" i="19"/>
  <c r="M159" i="19"/>
  <c r="N159" i="19"/>
  <c r="O159" i="19"/>
  <c r="P159" i="19"/>
  <c r="Q159" i="19"/>
  <c r="R159" i="19"/>
  <c r="S159" i="19"/>
  <c r="T159" i="19"/>
  <c r="U159" i="19"/>
  <c r="V159" i="19"/>
  <c r="W159" i="19"/>
  <c r="X159" i="19"/>
  <c r="Y159" i="19"/>
  <c r="Z159" i="19"/>
  <c r="AA159" i="19"/>
  <c r="AB159" i="19"/>
  <c r="AC159" i="19"/>
  <c r="AD159" i="19"/>
  <c r="AE159" i="19"/>
  <c r="AF159" i="19"/>
  <c r="AG159" i="19"/>
  <c r="AH159" i="19"/>
  <c r="AI159" i="19"/>
  <c r="AJ159" i="19"/>
  <c r="AK159" i="19"/>
  <c r="C160" i="19"/>
  <c r="D160" i="19"/>
  <c r="E160" i="19"/>
  <c r="F160" i="19"/>
  <c r="G160" i="19"/>
  <c r="H160" i="19"/>
  <c r="I160" i="19"/>
  <c r="J160" i="19"/>
  <c r="K160" i="19"/>
  <c r="L160" i="19"/>
  <c r="M160" i="19"/>
  <c r="N160" i="19"/>
  <c r="O160" i="19"/>
  <c r="P160" i="19"/>
  <c r="Q160" i="19"/>
  <c r="R160" i="19"/>
  <c r="S160" i="19"/>
  <c r="T160" i="19"/>
  <c r="U160" i="19"/>
  <c r="V160" i="19"/>
  <c r="W160" i="19"/>
  <c r="X160" i="19"/>
  <c r="Y160" i="19"/>
  <c r="Z160" i="19"/>
  <c r="AA160" i="19"/>
  <c r="AB160" i="19"/>
  <c r="AC160" i="19"/>
  <c r="AD160" i="19"/>
  <c r="AE160" i="19"/>
  <c r="AF160" i="19"/>
  <c r="AG160" i="19"/>
  <c r="AH160" i="19"/>
  <c r="AI160" i="19"/>
  <c r="AJ160" i="19"/>
  <c r="AK160" i="19"/>
  <c r="AN160" i="19"/>
  <c r="C163" i="19"/>
  <c r="D163" i="19"/>
  <c r="E163" i="19"/>
  <c r="F163" i="19"/>
  <c r="G163" i="19"/>
  <c r="H163" i="19"/>
  <c r="I163" i="19"/>
  <c r="J163" i="19"/>
  <c r="K163" i="19"/>
  <c r="L163" i="19"/>
  <c r="M163" i="19"/>
  <c r="N163" i="19"/>
  <c r="O163" i="19"/>
  <c r="P163" i="19"/>
  <c r="Q163" i="19"/>
  <c r="R163" i="19"/>
  <c r="S163" i="19"/>
  <c r="T163" i="19"/>
  <c r="U163" i="19"/>
  <c r="V163" i="19"/>
  <c r="W163" i="19"/>
  <c r="X163" i="19"/>
  <c r="Y163" i="19"/>
  <c r="Z163" i="19"/>
  <c r="AA163" i="19"/>
  <c r="AB163" i="19"/>
  <c r="AC163" i="19"/>
  <c r="AD163" i="19"/>
  <c r="AE163" i="19"/>
  <c r="AF163" i="19"/>
  <c r="AG163" i="19"/>
  <c r="AH163" i="19"/>
  <c r="AI163" i="19"/>
  <c r="AJ163" i="19"/>
  <c r="AK163" i="19"/>
  <c r="AL163" i="19"/>
  <c r="C167" i="19"/>
  <c r="D167" i="19"/>
  <c r="E167" i="19"/>
  <c r="F167" i="19"/>
  <c r="G167" i="19"/>
  <c r="H167" i="19"/>
  <c r="I167" i="19"/>
  <c r="J167" i="19"/>
  <c r="K167" i="19"/>
  <c r="L167" i="19"/>
  <c r="M167" i="19"/>
  <c r="N167" i="19"/>
  <c r="O167" i="19"/>
  <c r="P167" i="19"/>
  <c r="Q167" i="19"/>
  <c r="R167" i="19"/>
  <c r="S167" i="19"/>
  <c r="T167" i="19"/>
  <c r="U167" i="19"/>
  <c r="V167" i="19"/>
  <c r="W167" i="19"/>
  <c r="X167" i="19"/>
  <c r="Y167" i="19"/>
  <c r="Z167" i="19"/>
  <c r="AA167" i="19"/>
  <c r="AB167" i="19"/>
  <c r="AC167" i="19"/>
  <c r="AD167" i="19"/>
  <c r="AE167" i="19"/>
  <c r="AF167" i="19"/>
  <c r="AG167" i="19"/>
  <c r="AH167" i="19"/>
  <c r="AI167" i="19"/>
  <c r="AJ167" i="19"/>
  <c r="AK167" i="19"/>
  <c r="AL167" i="19"/>
  <c r="C168" i="19"/>
  <c r="D168" i="19"/>
  <c r="E168" i="19"/>
  <c r="F168" i="19"/>
  <c r="AN168" i="19" s="1"/>
  <c r="G168" i="19"/>
  <c r="H168" i="19"/>
  <c r="I168" i="19"/>
  <c r="J168" i="19"/>
  <c r="K168" i="19"/>
  <c r="L168" i="19"/>
  <c r="M168" i="19"/>
  <c r="N168" i="19"/>
  <c r="O168" i="19"/>
  <c r="P168" i="19"/>
  <c r="Q168" i="19"/>
  <c r="R168" i="19"/>
  <c r="S168" i="19"/>
  <c r="T168" i="19"/>
  <c r="U168" i="19"/>
  <c r="V168" i="19"/>
  <c r="W168" i="19"/>
  <c r="X168" i="19"/>
  <c r="Y168" i="19"/>
  <c r="Z168" i="19"/>
  <c r="AA168" i="19"/>
  <c r="AB168" i="19"/>
  <c r="AC168" i="19"/>
  <c r="AD168" i="19"/>
  <c r="AE168" i="19"/>
  <c r="AF168" i="19"/>
  <c r="AG168" i="19"/>
  <c r="AH168" i="19"/>
  <c r="AI168" i="19"/>
  <c r="AJ168" i="19"/>
  <c r="AK168" i="19"/>
  <c r="AL168" i="19"/>
  <c r="C171" i="19"/>
  <c r="D171" i="19"/>
  <c r="E171" i="19"/>
  <c r="AL171" i="19" s="1"/>
  <c r="AL172" i="19" s="1"/>
  <c r="F171" i="19"/>
  <c r="G171" i="19"/>
  <c r="H171" i="19"/>
  <c r="I171" i="19"/>
  <c r="J171" i="19"/>
  <c r="K171" i="19"/>
  <c r="L171" i="19"/>
  <c r="M171" i="19"/>
  <c r="N171" i="19"/>
  <c r="O171" i="19"/>
  <c r="P171" i="19"/>
  <c r="Q171" i="19"/>
  <c r="R171" i="19"/>
  <c r="S171" i="19"/>
  <c r="T171" i="19"/>
  <c r="U171" i="19"/>
  <c r="V171" i="19"/>
  <c r="W171" i="19"/>
  <c r="X171" i="19"/>
  <c r="Y171" i="19"/>
  <c r="Z171" i="19"/>
  <c r="AA171" i="19"/>
  <c r="AB171" i="19"/>
  <c r="AC171" i="19"/>
  <c r="AD171" i="19"/>
  <c r="AE171" i="19"/>
  <c r="AF171" i="19"/>
  <c r="AG171" i="19"/>
  <c r="AH171" i="19"/>
  <c r="AI171" i="19"/>
  <c r="AJ171" i="19"/>
  <c r="AK171" i="19"/>
  <c r="C172" i="19"/>
  <c r="D172" i="19"/>
  <c r="E172" i="19"/>
  <c r="AN172" i="19" s="1"/>
  <c r="F172" i="19"/>
  <c r="G172" i="19"/>
  <c r="H172" i="19"/>
  <c r="I172" i="19"/>
  <c r="J172" i="19"/>
  <c r="K172" i="19"/>
  <c r="L172" i="19"/>
  <c r="M172" i="19"/>
  <c r="N172" i="19"/>
  <c r="O172" i="19"/>
  <c r="P172" i="19"/>
  <c r="Q172" i="19"/>
  <c r="R172" i="19"/>
  <c r="S172" i="19"/>
  <c r="T172" i="19"/>
  <c r="U172" i="19"/>
  <c r="V172" i="19"/>
  <c r="W172" i="19"/>
  <c r="X172" i="19"/>
  <c r="Y172" i="19"/>
  <c r="Z172" i="19"/>
  <c r="AA172" i="19"/>
  <c r="AB172" i="19"/>
  <c r="AC172" i="19"/>
  <c r="AD172" i="19"/>
  <c r="AE172" i="19"/>
  <c r="AF172" i="19"/>
  <c r="AG172" i="19"/>
  <c r="AH172" i="19"/>
  <c r="AI172" i="19"/>
  <c r="AJ172" i="19"/>
  <c r="AK172" i="19"/>
  <c r="C175" i="19"/>
  <c r="D175" i="19"/>
  <c r="AL175" i="19" s="1"/>
  <c r="AL176" i="19" s="1"/>
  <c r="E175" i="19"/>
  <c r="F175" i="19"/>
  <c r="G175" i="19"/>
  <c r="H175" i="19"/>
  <c r="I175" i="19"/>
  <c r="J175" i="19"/>
  <c r="K175" i="19"/>
  <c r="L175" i="19"/>
  <c r="M175" i="19"/>
  <c r="N175" i="19"/>
  <c r="O175" i="19"/>
  <c r="P175" i="19"/>
  <c r="Q175" i="19"/>
  <c r="R175" i="19"/>
  <c r="S175" i="19"/>
  <c r="T175" i="19"/>
  <c r="U175" i="19"/>
  <c r="V175" i="19"/>
  <c r="W175" i="19"/>
  <c r="X175" i="19"/>
  <c r="Y175" i="19"/>
  <c r="Z175" i="19"/>
  <c r="AA175" i="19"/>
  <c r="AB175" i="19"/>
  <c r="AC175" i="19"/>
  <c r="AD175" i="19"/>
  <c r="AE175" i="19"/>
  <c r="AF175" i="19"/>
  <c r="AG175" i="19"/>
  <c r="AH175" i="19"/>
  <c r="AI175" i="19"/>
  <c r="AJ175" i="19"/>
  <c r="AK175" i="19"/>
  <c r="C176" i="19"/>
  <c r="D176" i="19"/>
  <c r="AN176" i="19" s="1"/>
  <c r="E176" i="19"/>
  <c r="F176" i="19"/>
  <c r="G176" i="19"/>
  <c r="H176" i="19"/>
  <c r="I176" i="19"/>
  <c r="J176" i="19"/>
  <c r="K176" i="19"/>
  <c r="L176" i="19"/>
  <c r="M176" i="19"/>
  <c r="N176" i="19"/>
  <c r="O176" i="19"/>
  <c r="P176" i="19"/>
  <c r="Q176" i="19"/>
  <c r="R176" i="19"/>
  <c r="S176" i="19"/>
  <c r="T176" i="19"/>
  <c r="U176" i="19"/>
  <c r="V176" i="19"/>
  <c r="W176" i="19"/>
  <c r="X176" i="19"/>
  <c r="Y176" i="19"/>
  <c r="Z176" i="19"/>
  <c r="AA176" i="19"/>
  <c r="AB176" i="19"/>
  <c r="AC176" i="19"/>
  <c r="AD176" i="19"/>
  <c r="AE176" i="19"/>
  <c r="AF176" i="19"/>
  <c r="AG176" i="19"/>
  <c r="AH176" i="19"/>
  <c r="AI176" i="19"/>
  <c r="AJ176" i="19"/>
  <c r="AK176" i="19"/>
  <c r="C179" i="19"/>
  <c r="AL179" i="19" s="1"/>
  <c r="AL180" i="19" s="1"/>
  <c r="D179" i="19"/>
  <c r="E179" i="19"/>
  <c r="F179" i="19"/>
  <c r="G179" i="19"/>
  <c r="H179" i="19"/>
  <c r="I179" i="19"/>
  <c r="J179" i="19"/>
  <c r="K179" i="19"/>
  <c r="L179" i="19"/>
  <c r="M179" i="19"/>
  <c r="N179" i="19"/>
  <c r="O179" i="19"/>
  <c r="P179" i="19"/>
  <c r="Q179" i="19"/>
  <c r="R179" i="19"/>
  <c r="S179" i="19"/>
  <c r="T179" i="19"/>
  <c r="U179" i="19"/>
  <c r="V179" i="19"/>
  <c r="W179" i="19"/>
  <c r="X179" i="19"/>
  <c r="Y179" i="19"/>
  <c r="Z179" i="19"/>
  <c r="AA179" i="19"/>
  <c r="AB179" i="19"/>
  <c r="AC179" i="19"/>
  <c r="AD179" i="19"/>
  <c r="AE179" i="19"/>
  <c r="AF179" i="19"/>
  <c r="AG179" i="19"/>
  <c r="AH179" i="19"/>
  <c r="AI179" i="19"/>
  <c r="AJ179" i="19"/>
  <c r="AK179" i="19"/>
  <c r="C180" i="19"/>
  <c r="D180" i="19"/>
  <c r="E180" i="19"/>
  <c r="F180" i="19"/>
  <c r="G180" i="19"/>
  <c r="H180" i="19"/>
  <c r="I180" i="19"/>
  <c r="J180" i="19"/>
  <c r="K180" i="19"/>
  <c r="L180" i="19"/>
  <c r="M180" i="19"/>
  <c r="N180" i="19"/>
  <c r="O180" i="19"/>
  <c r="P180" i="19"/>
  <c r="Q180" i="19"/>
  <c r="R180" i="19"/>
  <c r="S180" i="19"/>
  <c r="T180" i="19"/>
  <c r="U180" i="19"/>
  <c r="V180" i="19"/>
  <c r="W180" i="19"/>
  <c r="X180" i="19"/>
  <c r="Y180" i="19"/>
  <c r="Z180" i="19"/>
  <c r="AA180" i="19"/>
  <c r="AB180" i="19"/>
  <c r="AC180" i="19"/>
  <c r="AD180" i="19"/>
  <c r="AE180" i="19"/>
  <c r="AF180" i="19"/>
  <c r="AG180" i="19"/>
  <c r="AH180" i="19"/>
  <c r="AI180" i="19"/>
  <c r="AJ180" i="19"/>
  <c r="AK180" i="19"/>
  <c r="AN180" i="19"/>
  <c r="C183" i="19"/>
  <c r="D183" i="19"/>
  <c r="E183" i="19"/>
  <c r="F183" i="19"/>
  <c r="G183" i="19"/>
  <c r="H183" i="19"/>
  <c r="I183" i="19"/>
  <c r="J183" i="19"/>
  <c r="K183" i="19"/>
  <c r="L183" i="19"/>
  <c r="M183" i="19"/>
  <c r="N183" i="19"/>
  <c r="O183" i="19"/>
  <c r="P183" i="19"/>
  <c r="Q183" i="19"/>
  <c r="R183" i="19"/>
  <c r="S183" i="19"/>
  <c r="T183" i="19"/>
  <c r="U183" i="19"/>
  <c r="V183" i="19"/>
  <c r="W183" i="19"/>
  <c r="X183" i="19"/>
  <c r="Y183" i="19"/>
  <c r="Z183" i="19"/>
  <c r="AA183" i="19"/>
  <c r="AB183" i="19"/>
  <c r="AC183" i="19"/>
  <c r="AD183" i="19"/>
  <c r="AE183" i="19"/>
  <c r="AF183" i="19"/>
  <c r="AG183" i="19"/>
  <c r="AH183" i="19"/>
  <c r="AI183" i="19"/>
  <c r="AJ183" i="19"/>
  <c r="AK183" i="19"/>
  <c r="AL183" i="19"/>
  <c r="C184" i="19"/>
  <c r="D184" i="19"/>
  <c r="E184" i="19"/>
  <c r="F184" i="19"/>
  <c r="AN184" i="19" s="1"/>
  <c r="G184" i="19"/>
  <c r="H184" i="19"/>
  <c r="I184" i="19"/>
  <c r="J184" i="19"/>
  <c r="K184" i="19"/>
  <c r="L184" i="19"/>
  <c r="M184" i="19"/>
  <c r="N184" i="19"/>
  <c r="O184" i="19"/>
  <c r="P184" i="19"/>
  <c r="Q184" i="19"/>
  <c r="R184" i="19"/>
  <c r="S184" i="19"/>
  <c r="T184" i="19"/>
  <c r="U184" i="19"/>
  <c r="V184" i="19"/>
  <c r="W184" i="19"/>
  <c r="X184" i="19"/>
  <c r="Y184" i="19"/>
  <c r="Z184" i="19"/>
  <c r="AA184" i="19"/>
  <c r="AB184" i="19"/>
  <c r="AC184" i="19"/>
  <c r="AD184" i="19"/>
  <c r="AE184" i="19"/>
  <c r="AF184" i="19"/>
  <c r="AG184" i="19"/>
  <c r="AH184" i="19"/>
  <c r="AI184" i="19"/>
  <c r="AJ184" i="19"/>
  <c r="AK184" i="19"/>
  <c r="AL184" i="19"/>
  <c r="C187" i="19"/>
  <c r="D187" i="19"/>
  <c r="E187" i="19"/>
  <c r="AL187" i="19" s="1"/>
  <c r="AL188" i="19" s="1"/>
  <c r="F187" i="19"/>
  <c r="G187" i="19"/>
  <c r="H187" i="19"/>
  <c r="I187" i="19"/>
  <c r="J187" i="19"/>
  <c r="K187" i="19"/>
  <c r="L187" i="19"/>
  <c r="M187" i="19"/>
  <c r="N187" i="19"/>
  <c r="O187" i="19"/>
  <c r="P187" i="19"/>
  <c r="Q187" i="19"/>
  <c r="R187" i="19"/>
  <c r="S187" i="19"/>
  <c r="T187" i="19"/>
  <c r="U187" i="19"/>
  <c r="V187" i="19"/>
  <c r="W187" i="19"/>
  <c r="X187" i="19"/>
  <c r="Y187" i="19"/>
  <c r="Z187" i="19"/>
  <c r="AA187" i="19"/>
  <c r="AB187" i="19"/>
  <c r="AC187" i="19"/>
  <c r="AD187" i="19"/>
  <c r="AE187" i="19"/>
  <c r="AF187" i="19"/>
  <c r="AG187" i="19"/>
  <c r="AH187" i="19"/>
  <c r="AI187" i="19"/>
  <c r="AJ187" i="19"/>
  <c r="AK187" i="19"/>
  <c r="C188" i="19"/>
  <c r="D188" i="19"/>
  <c r="E188" i="19"/>
  <c r="AN188" i="19" s="1"/>
  <c r="F188" i="19"/>
  <c r="G188" i="19"/>
  <c r="H188" i="19"/>
  <c r="I188" i="19"/>
  <c r="J188" i="19"/>
  <c r="K188" i="19"/>
  <c r="L188" i="19"/>
  <c r="M188" i="19"/>
  <c r="N188" i="19"/>
  <c r="O188" i="19"/>
  <c r="P188" i="19"/>
  <c r="Q188" i="19"/>
  <c r="R188" i="19"/>
  <c r="S188" i="19"/>
  <c r="T188" i="19"/>
  <c r="U188" i="19"/>
  <c r="V188" i="19"/>
  <c r="W188" i="19"/>
  <c r="X188" i="19"/>
  <c r="Y188" i="19"/>
  <c r="Z188" i="19"/>
  <c r="AA188" i="19"/>
  <c r="AB188" i="19"/>
  <c r="AC188" i="19"/>
  <c r="AD188" i="19"/>
  <c r="AE188" i="19"/>
  <c r="AF188" i="19"/>
  <c r="AG188" i="19"/>
  <c r="AH188" i="19"/>
  <c r="AI188" i="19"/>
  <c r="AJ188" i="19"/>
  <c r="AK188" i="19"/>
  <c r="C191" i="19"/>
  <c r="D191" i="19"/>
  <c r="AL191" i="19" s="1"/>
  <c r="AL192" i="19" s="1"/>
  <c r="E191" i="19"/>
  <c r="F191" i="19"/>
  <c r="G191" i="19"/>
  <c r="H191" i="19"/>
  <c r="I191" i="19"/>
  <c r="J191" i="19"/>
  <c r="K191" i="19"/>
  <c r="L191" i="19"/>
  <c r="M191" i="19"/>
  <c r="N191" i="19"/>
  <c r="O191" i="19"/>
  <c r="P191" i="19"/>
  <c r="Q191" i="19"/>
  <c r="R191" i="19"/>
  <c r="S191" i="19"/>
  <c r="T191" i="19"/>
  <c r="U191" i="19"/>
  <c r="V191" i="19"/>
  <c r="W191" i="19"/>
  <c r="X191" i="19"/>
  <c r="Y191" i="19"/>
  <c r="Z191" i="19"/>
  <c r="AA191" i="19"/>
  <c r="AB191" i="19"/>
  <c r="AC191" i="19"/>
  <c r="AD191" i="19"/>
  <c r="AE191" i="19"/>
  <c r="AF191" i="19"/>
  <c r="AG191" i="19"/>
  <c r="AH191" i="19"/>
  <c r="AI191" i="19"/>
  <c r="AJ191" i="19"/>
  <c r="AK191" i="19"/>
  <c r="C192" i="19"/>
  <c r="D192" i="19"/>
  <c r="AN192" i="19" s="1"/>
  <c r="E192" i="19"/>
  <c r="F192" i="19"/>
  <c r="G192" i="19"/>
  <c r="H192" i="19"/>
  <c r="I192" i="19"/>
  <c r="J192" i="19"/>
  <c r="K192" i="19"/>
  <c r="L192" i="19"/>
  <c r="M192" i="19"/>
  <c r="N192" i="19"/>
  <c r="O192" i="19"/>
  <c r="P192" i="19"/>
  <c r="Q192" i="19"/>
  <c r="R192" i="19"/>
  <c r="S192" i="19"/>
  <c r="T192" i="19"/>
  <c r="U192" i="19"/>
  <c r="V192" i="19"/>
  <c r="W192" i="19"/>
  <c r="X192" i="19"/>
  <c r="Y192" i="19"/>
  <c r="Z192" i="19"/>
  <c r="AA192" i="19"/>
  <c r="AB192" i="19"/>
  <c r="AC192" i="19"/>
  <c r="AD192" i="19"/>
  <c r="AE192" i="19"/>
  <c r="AF192" i="19"/>
  <c r="AG192" i="19"/>
  <c r="AH192" i="19"/>
  <c r="AI192" i="19"/>
  <c r="AJ192" i="19"/>
  <c r="AK192" i="19"/>
  <c r="C195" i="19"/>
  <c r="AL195" i="19" s="1"/>
  <c r="AL196" i="19" s="1"/>
  <c r="D195" i="19"/>
  <c r="E195" i="19"/>
  <c r="F195" i="19"/>
  <c r="G195" i="19"/>
  <c r="H195" i="19"/>
  <c r="I195" i="19"/>
  <c r="J195" i="19"/>
  <c r="K195" i="19"/>
  <c r="L195" i="19"/>
  <c r="M195" i="19"/>
  <c r="N195" i="19"/>
  <c r="O195" i="19"/>
  <c r="P195" i="19"/>
  <c r="Q195" i="19"/>
  <c r="R195" i="19"/>
  <c r="S195" i="19"/>
  <c r="T195" i="19"/>
  <c r="U195" i="19"/>
  <c r="V195" i="19"/>
  <c r="W195" i="19"/>
  <c r="X195" i="19"/>
  <c r="Y195" i="19"/>
  <c r="Z195" i="19"/>
  <c r="AA195" i="19"/>
  <c r="AB195" i="19"/>
  <c r="AC195" i="19"/>
  <c r="AD195" i="19"/>
  <c r="AE195" i="19"/>
  <c r="AF195" i="19"/>
  <c r="AG195" i="19"/>
  <c r="AH195" i="19"/>
  <c r="AI195" i="19"/>
  <c r="AJ195" i="19"/>
  <c r="AK195" i="19"/>
  <c r="C196" i="19"/>
  <c r="D196" i="19"/>
  <c r="E196" i="19"/>
  <c r="F196" i="19"/>
  <c r="G196" i="19"/>
  <c r="H196" i="19"/>
  <c r="I196" i="19"/>
  <c r="J196" i="19"/>
  <c r="K196" i="19"/>
  <c r="L196" i="19"/>
  <c r="M196" i="19"/>
  <c r="N196" i="19"/>
  <c r="O196" i="19"/>
  <c r="P196" i="19"/>
  <c r="Q196" i="19"/>
  <c r="R196" i="19"/>
  <c r="S196" i="19"/>
  <c r="T196" i="19"/>
  <c r="U196" i="19"/>
  <c r="V196" i="19"/>
  <c r="W196" i="19"/>
  <c r="X196" i="19"/>
  <c r="Y196" i="19"/>
  <c r="Z196" i="19"/>
  <c r="AA196" i="19"/>
  <c r="AB196" i="19"/>
  <c r="AC196" i="19"/>
  <c r="AD196" i="19"/>
  <c r="AE196" i="19"/>
  <c r="AF196" i="19"/>
  <c r="AG196" i="19"/>
  <c r="AH196" i="19"/>
  <c r="AI196" i="19"/>
  <c r="AJ196" i="19"/>
  <c r="AK196" i="19"/>
  <c r="AN196" i="19"/>
  <c r="C199" i="19"/>
  <c r="D199" i="19"/>
  <c r="E199" i="19"/>
  <c r="F199" i="19"/>
  <c r="G199" i="19"/>
  <c r="H199" i="19"/>
  <c r="I199" i="19"/>
  <c r="J199" i="19"/>
  <c r="K199" i="19"/>
  <c r="L199" i="19"/>
  <c r="M199" i="19"/>
  <c r="N199" i="19"/>
  <c r="O199" i="19"/>
  <c r="P199" i="19"/>
  <c r="Q199" i="19"/>
  <c r="R199" i="19"/>
  <c r="S199" i="19"/>
  <c r="T199" i="19"/>
  <c r="U199" i="19"/>
  <c r="V199" i="19"/>
  <c r="W199" i="19"/>
  <c r="X199" i="19"/>
  <c r="Y199" i="19"/>
  <c r="Z199" i="19"/>
  <c r="AA199" i="19"/>
  <c r="AB199" i="19"/>
  <c r="AC199" i="19"/>
  <c r="AD199" i="19"/>
  <c r="AE199" i="19"/>
  <c r="AF199" i="19"/>
  <c r="AG199" i="19"/>
  <c r="AH199" i="19"/>
  <c r="AI199" i="19"/>
  <c r="AJ199" i="19"/>
  <c r="AK199" i="19"/>
  <c r="AL199" i="19"/>
  <c r="C200" i="19"/>
  <c r="D200" i="19"/>
  <c r="E200" i="19"/>
  <c r="F200" i="19"/>
  <c r="AN200" i="19" s="1"/>
  <c r="G200" i="19"/>
  <c r="H200" i="19"/>
  <c r="I200" i="19"/>
  <c r="J200" i="19"/>
  <c r="K200" i="19"/>
  <c r="L200" i="19"/>
  <c r="M200" i="19"/>
  <c r="N200" i="19"/>
  <c r="O200" i="19"/>
  <c r="P200" i="19"/>
  <c r="Q200" i="19"/>
  <c r="R200" i="19"/>
  <c r="S200" i="19"/>
  <c r="T200" i="19"/>
  <c r="U200" i="19"/>
  <c r="V200" i="19"/>
  <c r="W200" i="19"/>
  <c r="X200" i="19"/>
  <c r="Y200" i="19"/>
  <c r="Z200" i="19"/>
  <c r="AA200" i="19"/>
  <c r="AB200" i="19"/>
  <c r="AC200" i="19"/>
  <c r="AD200" i="19"/>
  <c r="AE200" i="19"/>
  <c r="AF200" i="19"/>
  <c r="AG200" i="19"/>
  <c r="AH200" i="19"/>
  <c r="AI200" i="19"/>
  <c r="AJ200" i="19"/>
  <c r="AK200" i="19"/>
  <c r="AL200" i="19"/>
  <c r="C203" i="19"/>
  <c r="D203" i="19"/>
  <c r="E203" i="19"/>
  <c r="F203" i="19"/>
  <c r="G203" i="19"/>
  <c r="H203" i="19"/>
  <c r="I203" i="19"/>
  <c r="AL203" i="19" s="1"/>
  <c r="J203" i="19"/>
  <c r="K203" i="19"/>
  <c r="L203" i="19"/>
  <c r="M203" i="19"/>
  <c r="N203" i="19"/>
  <c r="O203" i="19"/>
  <c r="P203" i="19"/>
  <c r="Q203" i="19"/>
  <c r="R203" i="19"/>
  <c r="S203" i="19"/>
  <c r="T203" i="19"/>
  <c r="U203" i="19"/>
  <c r="V203" i="19"/>
  <c r="W203" i="19"/>
  <c r="X203" i="19"/>
  <c r="Y203" i="19"/>
  <c r="Z203" i="19"/>
  <c r="AA203" i="19"/>
  <c r="AB203" i="19"/>
  <c r="AC203" i="19"/>
  <c r="AD203" i="19"/>
  <c r="AE203" i="19"/>
  <c r="AF203" i="19"/>
  <c r="AG203" i="19"/>
  <c r="AH203" i="19"/>
  <c r="AI203" i="19"/>
  <c r="AJ203" i="19"/>
  <c r="AK203" i="19"/>
  <c r="C207" i="19"/>
  <c r="D207" i="19"/>
  <c r="E207" i="19"/>
  <c r="AL207" i="19" s="1"/>
  <c r="AL208" i="19" s="1"/>
  <c r="F207" i="19"/>
  <c r="G207" i="19"/>
  <c r="H207" i="19"/>
  <c r="I207" i="19"/>
  <c r="J207" i="19"/>
  <c r="K207" i="19"/>
  <c r="L207" i="19"/>
  <c r="M207" i="19"/>
  <c r="N207" i="19"/>
  <c r="O207" i="19"/>
  <c r="P207" i="19"/>
  <c r="Q207" i="19"/>
  <c r="R207" i="19"/>
  <c r="S207" i="19"/>
  <c r="T207" i="19"/>
  <c r="U207" i="19"/>
  <c r="V207" i="19"/>
  <c r="W207" i="19"/>
  <c r="X207" i="19"/>
  <c r="Y207" i="19"/>
  <c r="Z207" i="19"/>
  <c r="AA207" i="19"/>
  <c r="AB207" i="19"/>
  <c r="AC207" i="19"/>
  <c r="AD207" i="19"/>
  <c r="AE207" i="19"/>
  <c r="AF207" i="19"/>
  <c r="AG207" i="19"/>
  <c r="AH207" i="19"/>
  <c r="AI207" i="19"/>
  <c r="AJ207" i="19"/>
  <c r="AK207" i="19"/>
  <c r="C208" i="19"/>
  <c r="D208" i="19"/>
  <c r="E208" i="19"/>
  <c r="AN208" i="19" s="1"/>
  <c r="F208" i="19"/>
  <c r="G208" i="19"/>
  <c r="H208" i="19"/>
  <c r="I208" i="19"/>
  <c r="J208" i="19"/>
  <c r="K208" i="19"/>
  <c r="L208" i="19"/>
  <c r="M208" i="19"/>
  <c r="N208" i="19"/>
  <c r="O208" i="19"/>
  <c r="P208" i="19"/>
  <c r="Q208" i="19"/>
  <c r="R208" i="19"/>
  <c r="S208" i="19"/>
  <c r="T208" i="19"/>
  <c r="U208" i="19"/>
  <c r="V208" i="19"/>
  <c r="W208" i="19"/>
  <c r="X208" i="19"/>
  <c r="Y208" i="19"/>
  <c r="Z208" i="19"/>
  <c r="AA208" i="19"/>
  <c r="AB208" i="19"/>
  <c r="AC208" i="19"/>
  <c r="AD208" i="19"/>
  <c r="AE208" i="19"/>
  <c r="AF208" i="19"/>
  <c r="AG208" i="19"/>
  <c r="AH208" i="19"/>
  <c r="AI208" i="19"/>
  <c r="AJ208" i="19"/>
  <c r="AK208" i="19"/>
  <c r="C211" i="19"/>
  <c r="D211" i="19"/>
  <c r="AL211" i="19" s="1"/>
  <c r="AL212" i="19" s="1"/>
  <c r="E211" i="19"/>
  <c r="F211" i="19"/>
  <c r="G211" i="19"/>
  <c r="H211" i="19"/>
  <c r="I211" i="19"/>
  <c r="J211" i="19"/>
  <c r="K211" i="19"/>
  <c r="L211" i="19"/>
  <c r="M211" i="19"/>
  <c r="N211" i="19"/>
  <c r="O211" i="19"/>
  <c r="P211" i="19"/>
  <c r="Q211" i="19"/>
  <c r="R211" i="19"/>
  <c r="S211" i="19"/>
  <c r="T211" i="19"/>
  <c r="U211" i="19"/>
  <c r="V211" i="19"/>
  <c r="W211" i="19"/>
  <c r="X211" i="19"/>
  <c r="Y211" i="19"/>
  <c r="Z211" i="19"/>
  <c r="AA211" i="19"/>
  <c r="AB211" i="19"/>
  <c r="AC211" i="19"/>
  <c r="AD211" i="19"/>
  <c r="AE211" i="19"/>
  <c r="AF211" i="19"/>
  <c r="AG211" i="19"/>
  <c r="AH211" i="19"/>
  <c r="AI211" i="19"/>
  <c r="AJ211" i="19"/>
  <c r="AK211" i="19"/>
  <c r="C212" i="19"/>
  <c r="D212" i="19"/>
  <c r="AN212" i="19" s="1"/>
  <c r="E212" i="19"/>
  <c r="F212" i="19"/>
  <c r="G212" i="19"/>
  <c r="H212" i="19"/>
  <c r="I212" i="19"/>
  <c r="J212" i="19"/>
  <c r="K212" i="19"/>
  <c r="L212" i="19"/>
  <c r="M212" i="19"/>
  <c r="N212" i="19"/>
  <c r="O212" i="19"/>
  <c r="P212" i="19"/>
  <c r="Q212" i="19"/>
  <c r="R212" i="19"/>
  <c r="S212" i="19"/>
  <c r="T212" i="19"/>
  <c r="U212" i="19"/>
  <c r="V212" i="19"/>
  <c r="W212" i="19"/>
  <c r="X212" i="19"/>
  <c r="Y212" i="19"/>
  <c r="Z212" i="19"/>
  <c r="AA212" i="19"/>
  <c r="AB212" i="19"/>
  <c r="AC212" i="19"/>
  <c r="AD212" i="19"/>
  <c r="AE212" i="19"/>
  <c r="AF212" i="19"/>
  <c r="AG212" i="19"/>
  <c r="AH212" i="19"/>
  <c r="AI212" i="19"/>
  <c r="AJ212" i="19"/>
  <c r="AK212" i="19"/>
  <c r="C215" i="19"/>
  <c r="AL215" i="19" s="1"/>
  <c r="AL216" i="19" s="1"/>
  <c r="D215" i="19"/>
  <c r="E215" i="19"/>
  <c r="F215" i="19"/>
  <c r="G215" i="19"/>
  <c r="H215" i="19"/>
  <c r="I215" i="19"/>
  <c r="J215" i="19"/>
  <c r="K215" i="19"/>
  <c r="L215" i="19"/>
  <c r="M215" i="19"/>
  <c r="N215" i="19"/>
  <c r="O215" i="19"/>
  <c r="P215" i="19"/>
  <c r="Q215" i="19"/>
  <c r="R215" i="19"/>
  <c r="S215" i="19"/>
  <c r="T215" i="19"/>
  <c r="U215" i="19"/>
  <c r="V215" i="19"/>
  <c r="W215" i="19"/>
  <c r="X215" i="19"/>
  <c r="Y215" i="19"/>
  <c r="Z215" i="19"/>
  <c r="AA215" i="19"/>
  <c r="AB215" i="19"/>
  <c r="AC215" i="19"/>
  <c r="AD215" i="19"/>
  <c r="AE215" i="19"/>
  <c r="AF215" i="19"/>
  <c r="AG215" i="19"/>
  <c r="AH215" i="19"/>
  <c r="AI215" i="19"/>
  <c r="AJ215" i="19"/>
  <c r="AK215" i="19"/>
  <c r="C216" i="19"/>
  <c r="D216" i="19"/>
  <c r="E216" i="19"/>
  <c r="F216" i="19"/>
  <c r="G216" i="19"/>
  <c r="H216" i="19"/>
  <c r="I216" i="19"/>
  <c r="J216" i="19"/>
  <c r="K216" i="19"/>
  <c r="L216" i="19"/>
  <c r="M216" i="19"/>
  <c r="N216" i="19"/>
  <c r="O216" i="19"/>
  <c r="P216" i="19"/>
  <c r="Q216" i="19"/>
  <c r="R216" i="19"/>
  <c r="S216" i="19"/>
  <c r="T216" i="19"/>
  <c r="U216" i="19"/>
  <c r="V216" i="19"/>
  <c r="W216" i="19"/>
  <c r="X216" i="19"/>
  <c r="Y216" i="19"/>
  <c r="Z216" i="19"/>
  <c r="AA216" i="19"/>
  <c r="AB216" i="19"/>
  <c r="AC216" i="19"/>
  <c r="AD216" i="19"/>
  <c r="AE216" i="19"/>
  <c r="AF216" i="19"/>
  <c r="AG216" i="19"/>
  <c r="AH216" i="19"/>
  <c r="AI216" i="19"/>
  <c r="AJ216" i="19"/>
  <c r="AK216" i="19"/>
  <c r="AN216" i="19"/>
  <c r="H2" i="11" l="1"/>
  <c r="H3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2" i="9"/>
</calcChain>
</file>

<file path=xl/sharedStrings.xml><?xml version="1.0" encoding="utf-8"?>
<sst xmlns="http://schemas.openxmlformats.org/spreadsheetml/2006/main" count="1661" uniqueCount="191">
  <si>
    <t>A. incarnata</t>
  </si>
  <si>
    <t>A. tuberosa</t>
  </si>
  <si>
    <t>Gay butterflies</t>
  </si>
  <si>
    <t>Hello Yellow</t>
  </si>
  <si>
    <t>Soulmate</t>
  </si>
  <si>
    <t>rep</t>
  </si>
  <si>
    <t>m</t>
  </si>
  <si>
    <t>trt</t>
  </si>
  <si>
    <t>MW</t>
  </si>
  <si>
    <t>leaf 1</t>
  </si>
  <si>
    <t xml:space="preserve">leaf 2 </t>
  </si>
  <si>
    <t>leaf 3</t>
  </si>
  <si>
    <t>leaf 4</t>
  </si>
  <si>
    <t>Cinderalla</t>
  </si>
  <si>
    <t>Ice Ballet</t>
  </si>
  <si>
    <t>wg 2</t>
  </si>
  <si>
    <t xml:space="preserve">wg 3 </t>
  </si>
  <si>
    <t>wgt gain plant 1 mg</t>
  </si>
  <si>
    <t>wg 4</t>
  </si>
  <si>
    <t>Average</t>
  </si>
  <si>
    <t>Card Conc (µg/g)</t>
  </si>
  <si>
    <t>sum</t>
  </si>
  <si>
    <t>cg amount (µg)</t>
  </si>
  <si>
    <t>Area</t>
  </si>
  <si>
    <t>GB-6</t>
  </si>
  <si>
    <t>time</t>
  </si>
  <si>
    <t>vial 53</t>
  </si>
  <si>
    <t>GB-5</t>
  </si>
  <si>
    <t>vial 52</t>
  </si>
  <si>
    <t>GB-4</t>
  </si>
  <si>
    <t>vial 51</t>
  </si>
  <si>
    <t>Digitoxin</t>
  </si>
  <si>
    <t>vial 50</t>
  </si>
  <si>
    <t>GB-3</t>
  </si>
  <si>
    <t>vial 49</t>
  </si>
  <si>
    <t>GB-2</t>
  </si>
  <si>
    <t>vial 48</t>
  </si>
  <si>
    <t>GB-1</t>
  </si>
  <si>
    <t>vial 47</t>
  </si>
  <si>
    <t>HY-6</t>
  </si>
  <si>
    <t>vial 46</t>
  </si>
  <si>
    <t>HY-5</t>
  </si>
  <si>
    <t>vial 45</t>
  </si>
  <si>
    <t>HY-4</t>
  </si>
  <si>
    <t>vial 44</t>
  </si>
  <si>
    <t>HY-3</t>
  </si>
  <si>
    <t>vial 43</t>
  </si>
  <si>
    <t>HY-2</t>
  </si>
  <si>
    <t>vial 42</t>
  </si>
  <si>
    <t>HY-1</t>
  </si>
  <si>
    <t>vial 41</t>
  </si>
  <si>
    <t>vial 40</t>
  </si>
  <si>
    <t>BB-5</t>
  </si>
  <si>
    <t>vial 39</t>
  </si>
  <si>
    <t>BB-4</t>
  </si>
  <si>
    <t>vial 38</t>
  </si>
  <si>
    <t>BB-3</t>
  </si>
  <si>
    <t>vial 37</t>
  </si>
  <si>
    <t>BB-2</t>
  </si>
  <si>
    <t>vial 36</t>
  </si>
  <si>
    <t>BB-1</t>
  </si>
  <si>
    <t>vial 35</t>
  </si>
  <si>
    <t>TUB-6</t>
  </si>
  <si>
    <t>vial 34</t>
  </si>
  <si>
    <t>TUB-5</t>
  </si>
  <si>
    <t>vial 33</t>
  </si>
  <si>
    <t>TUB-4</t>
  </si>
  <si>
    <t>vial 32</t>
  </si>
  <si>
    <t>TUB-3</t>
  </si>
  <si>
    <t>vial 31</t>
  </si>
  <si>
    <t>vial 30</t>
  </si>
  <si>
    <t>TUB-2</t>
  </si>
  <si>
    <t>vial 29</t>
  </si>
  <si>
    <t>TUB-1</t>
  </si>
  <si>
    <t>vial 28</t>
  </si>
  <si>
    <t>SM-6</t>
  </si>
  <si>
    <t>vial 27</t>
  </si>
  <si>
    <t>SM-5</t>
  </si>
  <si>
    <t>vial 26</t>
  </si>
  <si>
    <t>SM-4</t>
  </si>
  <si>
    <t>vial 25</t>
  </si>
  <si>
    <t>SM-3</t>
  </si>
  <si>
    <t>vial 24</t>
  </si>
  <si>
    <t>SM-2</t>
  </si>
  <si>
    <t>vial 23</t>
  </si>
  <si>
    <t>SM-1</t>
  </si>
  <si>
    <t>vial 22</t>
  </si>
  <si>
    <t>CIN-6</t>
  </si>
  <si>
    <t>vial 21</t>
  </si>
  <si>
    <t>vial 20</t>
  </si>
  <si>
    <t>CIN-5</t>
  </si>
  <si>
    <t>vial 19</t>
  </si>
  <si>
    <t>CIN-4</t>
  </si>
  <si>
    <t>vial 18</t>
  </si>
  <si>
    <t>CIN-3</t>
  </si>
  <si>
    <t>vial 17</t>
  </si>
  <si>
    <t>CIN-2</t>
  </si>
  <si>
    <t>vial 16</t>
  </si>
  <si>
    <t>CIN-1</t>
  </si>
  <si>
    <t>vial 15</t>
  </si>
  <si>
    <t>IB-6</t>
  </si>
  <si>
    <t>vial 14</t>
  </si>
  <si>
    <t>IB-5</t>
  </si>
  <si>
    <t>vial 13</t>
  </si>
  <si>
    <t>IB-4</t>
  </si>
  <si>
    <t>vial 12</t>
  </si>
  <si>
    <t>IB-3</t>
  </si>
  <si>
    <t>vial 11</t>
  </si>
  <si>
    <t>vial 10</t>
  </si>
  <si>
    <t>IB-2</t>
  </si>
  <si>
    <t>vial 9</t>
  </si>
  <si>
    <t>IB-1</t>
  </si>
  <si>
    <t>vial 8</t>
  </si>
  <si>
    <t>Inc-6</t>
  </si>
  <si>
    <t>vial 7</t>
  </si>
  <si>
    <t>Inc-5</t>
  </si>
  <si>
    <t>vial 6</t>
  </si>
  <si>
    <t>Inc-4</t>
  </si>
  <si>
    <t>vial 5</t>
  </si>
  <si>
    <t>Inc-3</t>
  </si>
  <si>
    <t>vial 4</t>
  </si>
  <si>
    <t>Inc-2</t>
  </si>
  <si>
    <t>vial 3</t>
  </si>
  <si>
    <t>Digitoxin standard (note: should be 50µg but these are more than double - maybe because the detector mirror was replaced and so need to run a new calibration curve</t>
  </si>
  <si>
    <t>Inc-1</t>
  </si>
  <si>
    <t>questionable values</t>
  </si>
  <si>
    <t>vial 2</t>
  </si>
  <si>
    <t>note: the values for cardenolide concentration in columns AL and AN should be the same</t>
  </si>
  <si>
    <t>sample weight extracted</t>
  </si>
  <si>
    <t>vial 1</t>
  </si>
  <si>
    <t>Sample dry wt (g)</t>
  </si>
  <si>
    <t>SUM</t>
  </si>
  <si>
    <t>cardenolide</t>
  </si>
  <si>
    <t>sample ID</t>
  </si>
  <si>
    <t>retention time (min) / area (to calculate cardenolide (µg))</t>
  </si>
  <si>
    <t>Species = Asclepias incarnata &amp; A. tuberosa</t>
  </si>
  <si>
    <t>?</t>
  </si>
  <si>
    <t>Adam Baker samples Baker_SS1 started 8 March 2019 (53 samples with standards) - data collected by Steve Malcolm</t>
  </si>
  <si>
    <t>HPLC Cardenolide Summary</t>
  </si>
  <si>
    <t>Species</t>
  </si>
  <si>
    <t>cultivar</t>
  </si>
  <si>
    <t>date</t>
  </si>
  <si>
    <t>total</t>
  </si>
  <si>
    <t>Cinderella</t>
  </si>
  <si>
    <t>Ice ballet</t>
  </si>
  <si>
    <t>Blonde Bombshell</t>
  </si>
  <si>
    <t>July week 2</t>
  </si>
  <si>
    <t>July week 4</t>
  </si>
  <si>
    <t>Aug wk 2</t>
  </si>
  <si>
    <t>Incarnata</t>
  </si>
  <si>
    <t>tuberosa</t>
  </si>
  <si>
    <t>incarnata</t>
  </si>
  <si>
    <t>eggs and larvae</t>
  </si>
  <si>
    <t>eggs and larave</t>
  </si>
  <si>
    <t>Aug wk 4</t>
  </si>
  <si>
    <t>Andrena</t>
  </si>
  <si>
    <t>A. mellifera</t>
  </si>
  <si>
    <t>B. bimaculatus</t>
  </si>
  <si>
    <t>B. impatians</t>
  </si>
  <si>
    <t>B. griscecollis</t>
  </si>
  <si>
    <t>B. pensylavnicus</t>
  </si>
  <si>
    <t xml:space="preserve">Ceratina spp. </t>
  </si>
  <si>
    <t>X. virginica</t>
  </si>
  <si>
    <t>Hylaeus spp.</t>
  </si>
  <si>
    <t>Agepoestemon</t>
  </si>
  <si>
    <t>augochlora</t>
  </si>
  <si>
    <t>Augochlorella</t>
  </si>
  <si>
    <t>Augochloropsis</t>
  </si>
  <si>
    <t>Halictus</t>
  </si>
  <si>
    <t>lasioglossum</t>
  </si>
  <si>
    <t>Sphecodes</t>
  </si>
  <si>
    <t>Anthidium</t>
  </si>
  <si>
    <t>coeloxys</t>
  </si>
  <si>
    <t>heriades</t>
  </si>
  <si>
    <t>megachile</t>
  </si>
  <si>
    <t>osmia</t>
  </si>
  <si>
    <t>Species/cultivar</t>
  </si>
  <si>
    <t>code</t>
  </si>
  <si>
    <t>weight g</t>
  </si>
  <si>
    <t>mg</t>
  </si>
  <si>
    <t>instar</t>
  </si>
  <si>
    <t>% survival</t>
  </si>
  <si>
    <t>Gay Butterflies</t>
  </si>
  <si>
    <t>soulmate</t>
  </si>
  <si>
    <t>species</t>
  </si>
  <si>
    <t>richness</t>
  </si>
  <si>
    <t>height cm</t>
  </si>
  <si>
    <t>width 1</t>
  </si>
  <si>
    <t>width 2</t>
  </si>
  <si>
    <t>avg height</t>
  </si>
  <si>
    <t>avg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</si>
</sst>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Geneva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Geneva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3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22"/>
      </patternFill>
    </fill>
    <fill>
      <patternFill patternType="solid">
        <fgColor rgb="FFFFC000"/>
        <b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2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/>
    <xf numFmtId="0" fontId="6" fillId="0" borderId="0" xfId="1" applyFont="1"/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2" fontId="6" fillId="2" borderId="3" xfId="1" applyNumberFormat="1" applyFont="1" applyFill="1" applyBorder="1" applyAlignment="1">
      <alignment horizontal="center" wrapText="1"/>
    </xf>
    <xf numFmtId="2" fontId="6" fillId="2" borderId="4" xfId="1" applyNumberFormat="1" applyFont="1" applyFill="1" applyBorder="1" applyAlignment="1">
      <alignment horizontal="center" wrapText="1"/>
    </xf>
    <xf numFmtId="2" fontId="6" fillId="2" borderId="5" xfId="1" applyNumberFormat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6" fillId="4" borderId="7" xfId="1" applyFont="1" applyFill="1" applyBorder="1"/>
    <xf numFmtId="0" fontId="6" fillId="4" borderId="8" xfId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2" fontId="6" fillId="4" borderId="10" xfId="1" applyNumberFormat="1" applyFont="1" applyFill="1" applyBorder="1" applyAlignment="1">
      <alignment horizontal="center"/>
    </xf>
    <xf numFmtId="2" fontId="6" fillId="4" borderId="11" xfId="1" applyNumberFormat="1" applyFont="1" applyFill="1" applyBorder="1" applyAlignment="1">
      <alignment horizontal="center" wrapText="1"/>
    </xf>
    <xf numFmtId="2" fontId="6" fillId="4" borderId="0" xfId="1" applyNumberFormat="1" applyFont="1" applyFill="1" applyBorder="1" applyAlignment="1">
      <alignment horizontal="center" wrapText="1"/>
    </xf>
    <xf numFmtId="2" fontId="6" fillId="4" borderId="12" xfId="1" applyNumberFormat="1" applyFont="1" applyFill="1" applyBorder="1" applyAlignment="1">
      <alignment horizontal="center" wrapText="1"/>
    </xf>
    <xf numFmtId="0" fontId="6" fillId="5" borderId="13" xfId="1" applyFont="1" applyFill="1" applyBorder="1" applyAlignment="1">
      <alignment horizontal="center" wrapText="1"/>
    </xf>
    <xf numFmtId="0" fontId="6" fillId="4" borderId="0" xfId="1" applyFont="1" applyFill="1"/>
    <xf numFmtId="2" fontId="6" fillId="4" borderId="8" xfId="1" applyNumberFormat="1" applyFont="1" applyFill="1" applyBorder="1" applyAlignment="1">
      <alignment horizontal="center"/>
    </xf>
    <xf numFmtId="1" fontId="6" fillId="6" borderId="14" xfId="1" applyNumberFormat="1" applyFont="1" applyFill="1" applyBorder="1" applyAlignment="1">
      <alignment horizontal="center" wrapText="1"/>
    </xf>
    <xf numFmtId="1" fontId="6" fillId="6" borderId="15" xfId="1" applyNumberFormat="1" applyFont="1" applyFill="1" applyBorder="1" applyAlignment="1">
      <alignment horizontal="center" wrapText="1"/>
    </xf>
    <xf numFmtId="1" fontId="6" fillId="6" borderId="16" xfId="1" applyNumberFormat="1" applyFont="1" applyFill="1" applyBorder="1" applyAlignment="1">
      <alignment horizontal="center" wrapText="1"/>
    </xf>
    <xf numFmtId="1" fontId="6" fillId="7" borderId="16" xfId="1" applyNumberFormat="1" applyFont="1" applyFill="1" applyBorder="1" applyAlignment="1">
      <alignment horizontal="center" wrapText="1"/>
    </xf>
    <xf numFmtId="0" fontId="6" fillId="6" borderId="16" xfId="1" applyFont="1" applyFill="1" applyBorder="1" applyAlignment="1">
      <alignment horizontal="center" wrapText="1"/>
    </xf>
    <xf numFmtId="0" fontId="6" fillId="5" borderId="17" xfId="1" applyFont="1" applyFill="1" applyBorder="1" applyAlignment="1">
      <alignment horizontal="center" wrapText="1"/>
    </xf>
    <xf numFmtId="0" fontId="6" fillId="4" borderId="18" xfId="1" applyFont="1" applyFill="1" applyBorder="1" applyAlignment="1">
      <alignment horizontal="center"/>
    </xf>
    <xf numFmtId="164" fontId="6" fillId="8" borderId="11" xfId="1" applyNumberFormat="1" applyFont="1" applyFill="1" applyBorder="1" applyAlignment="1">
      <alignment horizontal="center"/>
    </xf>
    <xf numFmtId="2" fontId="6" fillId="4" borderId="19" xfId="1" applyNumberFormat="1" applyFont="1" applyFill="1" applyBorder="1" applyAlignment="1">
      <alignment horizontal="center"/>
    </xf>
    <xf numFmtId="2" fontId="6" fillId="9" borderId="12" xfId="1" applyNumberFormat="1" applyFont="1" applyFill="1" applyBorder="1" applyAlignment="1">
      <alignment horizontal="center" wrapText="1"/>
    </xf>
    <xf numFmtId="2" fontId="6" fillId="2" borderId="20" xfId="1" applyNumberFormat="1" applyFont="1" applyFill="1" applyBorder="1" applyAlignment="1">
      <alignment horizontal="center" wrapText="1"/>
    </xf>
    <xf numFmtId="1" fontId="6" fillId="10" borderId="16" xfId="1" applyNumberFormat="1" applyFont="1" applyFill="1" applyBorder="1" applyAlignment="1">
      <alignment horizontal="center" wrapText="1"/>
    </xf>
    <xf numFmtId="2" fontId="6" fillId="11" borderId="12" xfId="1" applyNumberFormat="1" applyFont="1" applyFill="1" applyBorder="1" applyAlignment="1">
      <alignment horizontal="center" wrapText="1"/>
    </xf>
    <xf numFmtId="0" fontId="6" fillId="7" borderId="16" xfId="1" applyFont="1" applyFill="1" applyBorder="1" applyAlignment="1">
      <alignment horizontal="center" wrapText="1"/>
    </xf>
    <xf numFmtId="1" fontId="6" fillId="7" borderId="15" xfId="1" applyNumberFormat="1" applyFont="1" applyFill="1" applyBorder="1" applyAlignment="1">
      <alignment horizontal="center" wrapText="1"/>
    </xf>
    <xf numFmtId="2" fontId="6" fillId="9" borderId="0" xfId="1" applyNumberFormat="1" applyFont="1" applyFill="1" applyBorder="1" applyAlignment="1">
      <alignment horizontal="center" wrapText="1"/>
    </xf>
    <xf numFmtId="0" fontId="8" fillId="0" borderId="0" xfId="1" applyFont="1"/>
    <xf numFmtId="0" fontId="5" fillId="11" borderId="0" xfId="1" applyFill="1"/>
    <xf numFmtId="0" fontId="6" fillId="6" borderId="15" xfId="1" applyFont="1" applyFill="1" applyBorder="1" applyAlignment="1">
      <alignment horizontal="center" wrapText="1"/>
    </xf>
    <xf numFmtId="2" fontId="6" fillId="6" borderId="16" xfId="1" applyNumberFormat="1" applyFont="1" applyFill="1" applyBorder="1" applyAlignment="1">
      <alignment horizontal="center" wrapText="1"/>
    </xf>
    <xf numFmtId="0" fontId="6" fillId="9" borderId="0" xfId="1" applyFont="1" applyFill="1" applyAlignment="1">
      <alignment horizontal="center"/>
    </xf>
    <xf numFmtId="164" fontId="6" fillId="2" borderId="20" xfId="1" applyNumberFormat="1" applyFont="1" applyFill="1" applyBorder="1" applyAlignment="1">
      <alignment horizontal="center"/>
    </xf>
    <xf numFmtId="0" fontId="6" fillId="12" borderId="0" xfId="1" applyFont="1" applyFill="1" applyAlignment="1">
      <alignment horizontal="center"/>
    </xf>
    <xf numFmtId="164" fontId="6" fillId="4" borderId="11" xfId="1" applyNumberFormat="1" applyFont="1" applyFill="1" applyBorder="1" applyAlignment="1">
      <alignment horizontal="center"/>
    </xf>
    <xf numFmtId="0" fontId="6" fillId="10" borderId="16" xfId="1" applyFont="1" applyFill="1" applyBorder="1" applyAlignment="1">
      <alignment horizontal="center" wrapText="1"/>
    </xf>
    <xf numFmtId="0" fontId="6" fillId="8" borderId="0" xfId="1" applyFont="1" applyFill="1" applyAlignment="1">
      <alignment horizontal="center"/>
    </xf>
    <xf numFmtId="0" fontId="6" fillId="4" borderId="21" xfId="1" applyFont="1" applyFill="1" applyBorder="1" applyAlignment="1">
      <alignment horizontal="center" wrapText="1"/>
    </xf>
    <xf numFmtId="164" fontId="6" fillId="4" borderId="2" xfId="1" applyNumberFormat="1" applyFont="1" applyFill="1" applyBorder="1" applyAlignment="1">
      <alignment horizontal="center" wrapText="1"/>
    </xf>
    <xf numFmtId="2" fontId="6" fillId="4" borderId="22" xfId="1" applyNumberFormat="1" applyFont="1" applyFill="1" applyBorder="1" applyAlignment="1">
      <alignment horizontal="center"/>
    </xf>
    <xf numFmtId="0" fontId="9" fillId="13" borderId="20" xfId="1" applyFont="1" applyFill="1" applyBorder="1" applyAlignment="1">
      <alignment horizontal="center" wrapText="1"/>
    </xf>
    <xf numFmtId="0" fontId="9" fillId="13" borderId="23" xfId="1" applyFont="1" applyFill="1" applyBorder="1" applyAlignment="1">
      <alignment horizontal="center" wrapText="1"/>
    </xf>
    <xf numFmtId="0" fontId="9" fillId="13" borderId="24" xfId="1" applyFont="1" applyFill="1" applyBorder="1" applyAlignment="1">
      <alignment horizontal="center" wrapText="1"/>
    </xf>
    <xf numFmtId="0" fontId="9" fillId="13" borderId="25" xfId="1" applyFont="1" applyFill="1" applyBorder="1" applyAlignment="1">
      <alignment horizontal="center" wrapText="1"/>
    </xf>
    <xf numFmtId="0" fontId="9" fillId="13" borderId="25" xfId="1" applyNumberFormat="1" applyFont="1" applyFill="1" applyBorder="1" applyAlignment="1">
      <alignment horizontal="center" wrapText="1"/>
    </xf>
    <xf numFmtId="0" fontId="9" fillId="5" borderId="26" xfId="1" applyFont="1" applyFill="1" applyBorder="1" applyAlignment="1">
      <alignment horizontal="center" wrapText="1"/>
    </xf>
    <xf numFmtId="0" fontId="9" fillId="5" borderId="27" xfId="1" applyFont="1" applyFill="1" applyBorder="1" applyAlignment="1">
      <alignment horizontal="center" wrapText="1"/>
    </xf>
    <xf numFmtId="0" fontId="6" fillId="4" borderId="28" xfId="1" applyFont="1" applyFill="1" applyBorder="1" applyAlignment="1">
      <alignment horizontal="center"/>
    </xf>
    <xf numFmtId="164" fontId="6" fillId="4" borderId="29" xfId="1" applyNumberFormat="1" applyFont="1" applyFill="1" applyBorder="1" applyAlignment="1">
      <alignment horizontal="center"/>
    </xf>
    <xf numFmtId="2" fontId="6" fillId="4" borderId="30" xfId="1" applyNumberFormat="1" applyFont="1" applyFill="1" applyBorder="1" applyAlignment="1">
      <alignment horizontal="center"/>
    </xf>
    <xf numFmtId="0" fontId="6" fillId="13" borderId="31" xfId="1" applyFont="1" applyFill="1" applyBorder="1" applyAlignment="1">
      <alignment horizontal="center"/>
    </xf>
    <xf numFmtId="0" fontId="6" fillId="13" borderId="32" xfId="1" applyFont="1" applyFill="1" applyBorder="1" applyAlignment="1">
      <alignment horizontal="center"/>
    </xf>
    <xf numFmtId="2" fontId="6" fillId="13" borderId="32" xfId="1" applyNumberFormat="1" applyFont="1" applyFill="1" applyBorder="1" applyAlignment="1">
      <alignment horizontal="center"/>
    </xf>
    <xf numFmtId="0" fontId="9" fillId="13" borderId="32" xfId="1" applyFont="1" applyFill="1" applyBorder="1" applyAlignment="1">
      <alignment horizontal="left"/>
    </xf>
    <xf numFmtId="0" fontId="6" fillId="4" borderId="7" xfId="1" applyFont="1" applyFill="1" applyBorder="1" applyAlignment="1">
      <alignment horizontal="center"/>
    </xf>
    <xf numFmtId="0" fontId="5" fillId="0" borderId="0" xfId="1" applyAlignment="1">
      <alignment horizontal="left"/>
    </xf>
    <xf numFmtId="164" fontId="6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left"/>
    </xf>
    <xf numFmtId="2" fontId="6" fillId="0" borderId="0" xfId="1" applyNumberFormat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6" fillId="11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10" fillId="0" borderId="0" xfId="1" applyFont="1" applyAlignment="1">
      <alignment horizontal="left"/>
    </xf>
    <xf numFmtId="16" fontId="0" fillId="0" borderId="0" xfId="0" applyNumberFormat="1"/>
    <xf numFmtId="0" fontId="0" fillId="12" borderId="0" xfId="0" applyFill="1"/>
    <xf numFmtId="0" fontId="0" fillId="9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1E79D"/>
      <color rgb="FF00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7"/>
  <sheetViews>
    <sheetView topLeftCell="A37" workbookViewId="0">
      <selection activeCell="AA228" sqref="AA228"/>
    </sheetView>
  </sheetViews>
  <sheetFormatPr defaultColWidth="12.42578125" defaultRowHeight="12.75"/>
  <cols>
    <col min="1" max="1" width="6.85546875" style="6" customWidth="1"/>
    <col min="2" max="2" width="14.140625" style="7" customWidth="1"/>
    <col min="3" max="3" width="7.28515625" style="7" customWidth="1"/>
    <col min="4" max="4" width="8" style="7" customWidth="1"/>
    <col min="5" max="6" width="7.42578125" style="7" customWidth="1"/>
    <col min="7" max="17" width="6.85546875" style="7" customWidth="1"/>
    <col min="18" max="18" width="18.85546875" style="7" customWidth="1"/>
    <col min="19" max="31" width="6.85546875" style="7" customWidth="1"/>
    <col min="32" max="32" width="6.85546875" style="9" customWidth="1"/>
    <col min="33" max="37" width="6.85546875" style="7" customWidth="1"/>
    <col min="38" max="38" width="6.28515625" style="9" customWidth="1"/>
    <col min="39" max="39" width="6.7109375" style="8" customWidth="1"/>
    <col min="40" max="40" width="7.5703125" style="7" customWidth="1"/>
    <col min="41" max="41" width="3.5703125" style="6" customWidth="1"/>
    <col min="42" max="42" width="5.7109375" style="5" customWidth="1"/>
    <col min="43" max="16384" width="12.42578125" style="5"/>
  </cols>
  <sheetData>
    <row r="1" spans="1:44">
      <c r="A1" s="81" t="s">
        <v>138</v>
      </c>
      <c r="B1" s="80"/>
      <c r="C1" s="80"/>
      <c r="D1" s="80"/>
      <c r="E1" s="80"/>
      <c r="F1" s="80"/>
      <c r="H1" s="79"/>
      <c r="I1" s="10" t="s">
        <v>137</v>
      </c>
      <c r="J1" s="10"/>
      <c r="U1" s="48" t="s">
        <v>136</v>
      </c>
      <c r="AB1" s="78" t="s">
        <v>31</v>
      </c>
    </row>
    <row r="2" spans="1:44" s="72" customFormat="1" ht="13.5" thickBot="1">
      <c r="A2" s="77" t="s">
        <v>135</v>
      </c>
      <c r="B2" s="10"/>
      <c r="C2" s="10"/>
      <c r="D2" s="10"/>
      <c r="E2" s="10"/>
      <c r="F2" s="10"/>
      <c r="G2" s="10"/>
      <c r="H2" s="10"/>
      <c r="I2" s="10"/>
      <c r="J2" s="10"/>
      <c r="K2" s="77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76"/>
      <c r="AF2" s="75"/>
      <c r="AG2" s="10"/>
      <c r="AH2" s="10"/>
      <c r="AI2" s="10"/>
      <c r="AJ2" s="10"/>
      <c r="AK2" s="10"/>
      <c r="AL2" s="74"/>
      <c r="AM2" s="73"/>
      <c r="AN2" s="10"/>
      <c r="AO2" s="10"/>
    </row>
    <row r="3" spans="1:44" ht="14.1" customHeight="1" thickBot="1">
      <c r="A3" s="26"/>
      <c r="B3" s="71"/>
      <c r="C3" s="70" t="s">
        <v>134</v>
      </c>
      <c r="D3" s="70"/>
      <c r="E3" s="70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/>
      <c r="AG3" s="68"/>
      <c r="AH3" s="68"/>
      <c r="AI3" s="68"/>
      <c r="AJ3" s="68"/>
      <c r="AK3" s="67"/>
      <c r="AL3" s="66"/>
      <c r="AM3" s="65"/>
      <c r="AN3" s="64"/>
    </row>
    <row r="4" spans="1:44" ht="45.95" customHeight="1" thickBot="1">
      <c r="A4" s="63" t="s">
        <v>133</v>
      </c>
      <c r="B4" s="62" t="s">
        <v>132</v>
      </c>
      <c r="C4" s="60">
        <v>1</v>
      </c>
      <c r="D4" s="60">
        <v>2</v>
      </c>
      <c r="E4" s="60">
        <v>3</v>
      </c>
      <c r="F4" s="60">
        <v>4</v>
      </c>
      <c r="G4" s="60">
        <v>5</v>
      </c>
      <c r="H4" s="60">
        <v>6</v>
      </c>
      <c r="I4" s="60">
        <v>7</v>
      </c>
      <c r="J4" s="60">
        <v>8</v>
      </c>
      <c r="K4" s="60">
        <v>9</v>
      </c>
      <c r="L4" s="60">
        <v>10</v>
      </c>
      <c r="M4" s="60">
        <v>11</v>
      </c>
      <c r="N4" s="60">
        <v>12</v>
      </c>
      <c r="O4" s="60">
        <v>13</v>
      </c>
      <c r="P4" s="60">
        <v>14</v>
      </c>
      <c r="Q4" s="60">
        <v>15</v>
      </c>
      <c r="R4" s="60">
        <v>16</v>
      </c>
      <c r="S4" s="60">
        <v>17</v>
      </c>
      <c r="T4" s="60">
        <v>18</v>
      </c>
      <c r="U4" s="60">
        <v>19</v>
      </c>
      <c r="V4" s="60">
        <v>20</v>
      </c>
      <c r="W4" s="60">
        <v>21</v>
      </c>
      <c r="X4" s="60">
        <v>22</v>
      </c>
      <c r="Y4" s="60">
        <v>23</v>
      </c>
      <c r="Z4" s="61">
        <v>24</v>
      </c>
      <c r="AA4" s="60">
        <v>25</v>
      </c>
      <c r="AB4" s="60">
        <v>26</v>
      </c>
      <c r="AC4" s="60">
        <v>27</v>
      </c>
      <c r="AD4" s="59">
        <v>28</v>
      </c>
      <c r="AE4" s="58">
        <v>29</v>
      </c>
      <c r="AF4" s="58">
        <v>30</v>
      </c>
      <c r="AG4" s="58">
        <v>31</v>
      </c>
      <c r="AH4" s="58">
        <v>32</v>
      </c>
      <c r="AI4" s="58">
        <v>33</v>
      </c>
      <c r="AJ4" s="58">
        <v>34</v>
      </c>
      <c r="AK4" s="57">
        <v>35</v>
      </c>
      <c r="AL4" s="56" t="s">
        <v>131</v>
      </c>
      <c r="AM4" s="55" t="s">
        <v>130</v>
      </c>
      <c r="AN4" s="54" t="s">
        <v>20</v>
      </c>
    </row>
    <row r="5" spans="1:44">
      <c r="A5" s="26" t="s">
        <v>129</v>
      </c>
      <c r="B5" s="25" t="s">
        <v>25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40">
        <v>56.378</v>
      </c>
      <c r="AC5" s="24"/>
      <c r="AD5" s="24"/>
      <c r="AE5" s="24"/>
      <c r="AF5" s="24"/>
      <c r="AG5" s="24"/>
      <c r="AH5" s="24"/>
      <c r="AI5" s="24"/>
      <c r="AJ5" s="23"/>
      <c r="AK5" s="22"/>
      <c r="AL5" s="36"/>
      <c r="AM5" s="35"/>
      <c r="AN5" s="34"/>
      <c r="AP5" s="53"/>
      <c r="AQ5" s="10" t="s">
        <v>128</v>
      </c>
    </row>
    <row r="6" spans="1:44">
      <c r="A6" s="26" t="s">
        <v>31</v>
      </c>
      <c r="B6" s="33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0"/>
      <c r="O6" s="32"/>
      <c r="P6" s="30"/>
      <c r="Q6" s="32"/>
      <c r="R6" s="32"/>
      <c r="S6" s="30"/>
      <c r="T6" s="32"/>
      <c r="U6" s="32"/>
      <c r="V6" s="32"/>
      <c r="W6" s="30"/>
      <c r="X6" s="30"/>
      <c r="Y6" s="32"/>
      <c r="Z6" s="30"/>
      <c r="AA6" s="32"/>
      <c r="AB6" s="52">
        <v>1836939</v>
      </c>
      <c r="AC6" s="32"/>
      <c r="AD6" s="30"/>
      <c r="AE6" s="32"/>
      <c r="AF6" s="47"/>
      <c r="AG6" s="32"/>
      <c r="AH6" s="32"/>
      <c r="AI6" s="30"/>
      <c r="AJ6" s="46"/>
      <c r="AK6" s="28"/>
      <c r="AL6" s="21"/>
      <c r="AM6" s="20"/>
      <c r="AN6" s="27"/>
      <c r="AP6" s="7"/>
      <c r="AQ6" s="7"/>
    </row>
    <row r="7" spans="1:44">
      <c r="A7" s="26"/>
      <c r="B7" s="25" t="s">
        <v>22</v>
      </c>
      <c r="C7" s="24">
        <f t="shared" ref="C7:AK7" si="0">C6/16389.002</f>
        <v>0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0</v>
      </c>
      <c r="U7" s="24">
        <f t="shared" si="0"/>
        <v>0</v>
      </c>
      <c r="V7" s="24">
        <f t="shared" si="0"/>
        <v>0</v>
      </c>
      <c r="W7" s="24">
        <f t="shared" si="0"/>
        <v>0</v>
      </c>
      <c r="X7" s="24">
        <f t="shared" si="0"/>
        <v>0</v>
      </c>
      <c r="Y7" s="24">
        <f t="shared" si="0"/>
        <v>0</v>
      </c>
      <c r="Z7" s="24">
        <f t="shared" si="0"/>
        <v>0</v>
      </c>
      <c r="AA7" s="24">
        <f t="shared" si="0"/>
        <v>0</v>
      </c>
      <c r="AB7" s="24">
        <f t="shared" si="0"/>
        <v>112.08363999223381</v>
      </c>
      <c r="AC7" s="24">
        <f t="shared" si="0"/>
        <v>0</v>
      </c>
      <c r="AD7" s="24">
        <f t="shared" si="0"/>
        <v>0</v>
      </c>
      <c r="AE7" s="24">
        <f t="shared" si="0"/>
        <v>0</v>
      </c>
      <c r="AF7" s="24">
        <f t="shared" si="0"/>
        <v>0</v>
      </c>
      <c r="AG7" s="24">
        <f t="shared" si="0"/>
        <v>0</v>
      </c>
      <c r="AH7" s="24">
        <f t="shared" si="0"/>
        <v>0</v>
      </c>
      <c r="AI7" s="24">
        <f t="shared" si="0"/>
        <v>0</v>
      </c>
      <c r="AJ7" s="23">
        <f t="shared" si="0"/>
        <v>0</v>
      </c>
      <c r="AK7" s="22">
        <f t="shared" si="0"/>
        <v>0</v>
      </c>
      <c r="AL7" s="36">
        <f>SUM(C7:AK7)</f>
        <v>112.08363999223381</v>
      </c>
      <c r="AM7" s="51"/>
      <c r="AN7" s="34" t="s">
        <v>21</v>
      </c>
      <c r="AP7" s="50"/>
      <c r="AQ7" s="10" t="s">
        <v>127</v>
      </c>
    </row>
    <row r="8" spans="1:44" ht="26.25" thickBot="1">
      <c r="A8" s="18"/>
      <c r="B8" s="17" t="s">
        <v>20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5"/>
      <c r="AK8" s="38"/>
      <c r="AL8" s="14"/>
      <c r="AM8" s="49"/>
      <c r="AN8" s="12"/>
      <c r="AP8" s="7"/>
      <c r="AQ8" s="7"/>
    </row>
    <row r="9" spans="1:44">
      <c r="A9" s="26" t="s">
        <v>126</v>
      </c>
      <c r="B9" s="25" t="s">
        <v>25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>
        <v>56.521000000000001</v>
      </c>
      <c r="AC9" s="24"/>
      <c r="AD9" s="24"/>
      <c r="AE9" s="24"/>
      <c r="AF9" s="24"/>
      <c r="AG9" s="24"/>
      <c r="AH9" s="24"/>
      <c r="AI9" s="24"/>
      <c r="AJ9" s="23"/>
      <c r="AK9" s="22"/>
      <c r="AL9" s="36"/>
      <c r="AM9" s="35">
        <v>0.13616</v>
      </c>
      <c r="AN9" s="34"/>
      <c r="AP9" s="48"/>
      <c r="AQ9" s="10" t="s">
        <v>125</v>
      </c>
    </row>
    <row r="10" spans="1:44">
      <c r="A10" s="26" t="s">
        <v>124</v>
      </c>
      <c r="B10" s="33" t="s">
        <v>23</v>
      </c>
      <c r="C10" s="32"/>
      <c r="D10" s="32"/>
      <c r="E10" s="32"/>
      <c r="F10" s="32"/>
      <c r="G10" s="32"/>
      <c r="H10" s="32"/>
      <c r="I10" s="32"/>
      <c r="J10" s="30"/>
      <c r="K10" s="32"/>
      <c r="L10" s="32"/>
      <c r="M10" s="32"/>
      <c r="N10" s="30"/>
      <c r="O10" s="32"/>
      <c r="P10" s="30"/>
      <c r="Q10" s="32"/>
      <c r="R10" s="32"/>
      <c r="S10" s="30"/>
      <c r="T10" s="32"/>
      <c r="U10" s="32"/>
      <c r="V10" s="32"/>
      <c r="W10" s="30"/>
      <c r="X10" s="30"/>
      <c r="Y10" s="32"/>
      <c r="Z10" s="30"/>
      <c r="AA10" s="32"/>
      <c r="AB10" s="32">
        <v>3690</v>
      </c>
      <c r="AC10" s="30"/>
      <c r="AD10" s="30"/>
      <c r="AE10" s="32"/>
      <c r="AF10" s="47"/>
      <c r="AG10" s="32"/>
      <c r="AH10" s="30"/>
      <c r="AI10" s="30"/>
      <c r="AJ10" s="46"/>
      <c r="AK10" s="28"/>
      <c r="AL10" s="21"/>
      <c r="AM10" s="20"/>
      <c r="AN10" s="27"/>
    </row>
    <row r="11" spans="1:44">
      <c r="A11" s="26"/>
      <c r="B11" s="25" t="s">
        <v>22</v>
      </c>
      <c r="C11" s="24">
        <f t="shared" ref="C11:AK11" si="1">C10/16389.002</f>
        <v>0</v>
      </c>
      <c r="D11" s="24">
        <f t="shared" si="1"/>
        <v>0</v>
      </c>
      <c r="E11" s="24">
        <f t="shared" si="1"/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24">
        <f t="shared" si="1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  <c r="O11" s="24">
        <f t="shared" si="1"/>
        <v>0</v>
      </c>
      <c r="P11" s="24">
        <f t="shared" si="1"/>
        <v>0</v>
      </c>
      <c r="Q11" s="24">
        <f t="shared" si="1"/>
        <v>0</v>
      </c>
      <c r="R11" s="24">
        <f t="shared" si="1"/>
        <v>0</v>
      </c>
      <c r="S11" s="24">
        <f t="shared" si="1"/>
        <v>0</v>
      </c>
      <c r="T11" s="24">
        <f t="shared" si="1"/>
        <v>0</v>
      </c>
      <c r="U11" s="24">
        <f t="shared" si="1"/>
        <v>0</v>
      </c>
      <c r="V11" s="24">
        <f t="shared" si="1"/>
        <v>0</v>
      </c>
      <c r="W11" s="24">
        <f t="shared" si="1"/>
        <v>0</v>
      </c>
      <c r="X11" s="24">
        <f t="shared" si="1"/>
        <v>0</v>
      </c>
      <c r="Y11" s="24">
        <f t="shared" si="1"/>
        <v>0</v>
      </c>
      <c r="Z11" s="24">
        <f t="shared" si="1"/>
        <v>0</v>
      </c>
      <c r="AA11" s="24">
        <f t="shared" si="1"/>
        <v>0</v>
      </c>
      <c r="AB11" s="24">
        <f t="shared" si="1"/>
        <v>0.2251509884494492</v>
      </c>
      <c r="AC11" s="24">
        <f t="shared" si="1"/>
        <v>0</v>
      </c>
      <c r="AD11" s="24">
        <f t="shared" si="1"/>
        <v>0</v>
      </c>
      <c r="AE11" s="24">
        <f t="shared" si="1"/>
        <v>0</v>
      </c>
      <c r="AF11" s="24">
        <f t="shared" si="1"/>
        <v>0</v>
      </c>
      <c r="AG11" s="24">
        <f t="shared" si="1"/>
        <v>0</v>
      </c>
      <c r="AH11" s="24">
        <f t="shared" si="1"/>
        <v>0</v>
      </c>
      <c r="AI11" s="24">
        <f t="shared" si="1"/>
        <v>0</v>
      </c>
      <c r="AJ11" s="23">
        <f t="shared" si="1"/>
        <v>0</v>
      </c>
      <c r="AK11" s="22">
        <f t="shared" si="1"/>
        <v>0</v>
      </c>
      <c r="AL11" s="21">
        <f>SUM(C11:AK11)</f>
        <v>0.2251509884494492</v>
      </c>
      <c r="AM11" s="20"/>
      <c r="AN11" s="19" t="s">
        <v>21</v>
      </c>
      <c r="AP11" s="45"/>
      <c r="AQ11" s="44" t="s">
        <v>123</v>
      </c>
    </row>
    <row r="12" spans="1:44" ht="26.25" thickBot="1">
      <c r="A12" s="18"/>
      <c r="B12" s="17" t="s">
        <v>20</v>
      </c>
      <c r="C12" s="16">
        <f t="shared" ref="C12:AL12" si="2">C11/$AM$9</f>
        <v>0</v>
      </c>
      <c r="D12" s="16">
        <f t="shared" si="2"/>
        <v>0</v>
      </c>
      <c r="E12" s="16">
        <f t="shared" si="2"/>
        <v>0</v>
      </c>
      <c r="F12" s="16">
        <f t="shared" si="2"/>
        <v>0</v>
      </c>
      <c r="G12" s="16">
        <f t="shared" si="2"/>
        <v>0</v>
      </c>
      <c r="H12" s="16">
        <f t="shared" si="2"/>
        <v>0</v>
      </c>
      <c r="I12" s="16">
        <f t="shared" si="2"/>
        <v>0</v>
      </c>
      <c r="J12" s="16">
        <f t="shared" si="2"/>
        <v>0</v>
      </c>
      <c r="K12" s="16">
        <f t="shared" si="2"/>
        <v>0</v>
      </c>
      <c r="L12" s="16">
        <f t="shared" si="2"/>
        <v>0</v>
      </c>
      <c r="M12" s="16">
        <f t="shared" si="2"/>
        <v>0</v>
      </c>
      <c r="N12" s="16">
        <f t="shared" si="2"/>
        <v>0</v>
      </c>
      <c r="O12" s="16">
        <f t="shared" si="2"/>
        <v>0</v>
      </c>
      <c r="P12" s="16">
        <f t="shared" si="2"/>
        <v>0</v>
      </c>
      <c r="Q12" s="16">
        <f t="shared" si="2"/>
        <v>0</v>
      </c>
      <c r="R12" s="16">
        <f t="shared" si="2"/>
        <v>0</v>
      </c>
      <c r="S12" s="16">
        <f t="shared" si="2"/>
        <v>0</v>
      </c>
      <c r="T12" s="16">
        <f t="shared" si="2"/>
        <v>0</v>
      </c>
      <c r="U12" s="16">
        <f t="shared" si="2"/>
        <v>0</v>
      </c>
      <c r="V12" s="16">
        <f t="shared" si="2"/>
        <v>0</v>
      </c>
      <c r="W12" s="16">
        <f t="shared" si="2"/>
        <v>0</v>
      </c>
      <c r="X12" s="16">
        <f t="shared" si="2"/>
        <v>0</v>
      </c>
      <c r="Y12" s="16">
        <f t="shared" si="2"/>
        <v>0</v>
      </c>
      <c r="Z12" s="16">
        <f t="shared" si="2"/>
        <v>0</v>
      </c>
      <c r="AA12" s="16">
        <f t="shared" si="2"/>
        <v>0</v>
      </c>
      <c r="AB12" s="16">
        <f t="shared" si="2"/>
        <v>1.6535765896698678</v>
      </c>
      <c r="AC12" s="16">
        <f t="shared" si="2"/>
        <v>0</v>
      </c>
      <c r="AD12" s="16">
        <f t="shared" si="2"/>
        <v>0</v>
      </c>
      <c r="AE12" s="16">
        <f t="shared" si="2"/>
        <v>0</v>
      </c>
      <c r="AF12" s="16">
        <f t="shared" si="2"/>
        <v>0</v>
      </c>
      <c r="AG12" s="16">
        <f t="shared" si="2"/>
        <v>0</v>
      </c>
      <c r="AH12" s="16">
        <f t="shared" si="2"/>
        <v>0</v>
      </c>
      <c r="AI12" s="16">
        <f t="shared" si="2"/>
        <v>0</v>
      </c>
      <c r="AJ12" s="16">
        <f t="shared" si="2"/>
        <v>0</v>
      </c>
      <c r="AK12" s="15">
        <f t="shared" si="2"/>
        <v>0</v>
      </c>
      <c r="AL12" s="14">
        <f t="shared" si="2"/>
        <v>1.6535765896698678</v>
      </c>
      <c r="AM12" s="13"/>
      <c r="AN12" s="12">
        <f>SUM(C12:AK12)</f>
        <v>1.6535765896698678</v>
      </c>
    </row>
    <row r="13" spans="1:44">
      <c r="A13" s="26" t="s">
        <v>122</v>
      </c>
      <c r="B13" s="25" t="s">
        <v>25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37">
        <v>9.1519999999999992</v>
      </c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37">
        <v>60.356999999999999</v>
      </c>
      <c r="AG13" s="24"/>
      <c r="AH13" s="24"/>
      <c r="AI13" s="24"/>
      <c r="AJ13" s="23"/>
      <c r="AK13" s="22"/>
      <c r="AL13" s="36"/>
      <c r="AM13" s="35">
        <v>0.30095</v>
      </c>
      <c r="AN13" s="34"/>
    </row>
    <row r="14" spans="1:44">
      <c r="A14" s="26" t="s">
        <v>121</v>
      </c>
      <c r="B14" s="33" t="s">
        <v>23</v>
      </c>
      <c r="C14" s="32"/>
      <c r="D14" s="30"/>
      <c r="E14" s="30"/>
      <c r="F14" s="30"/>
      <c r="G14" s="30"/>
      <c r="H14" s="30"/>
      <c r="I14" s="30"/>
      <c r="J14" s="30"/>
      <c r="K14" s="30"/>
      <c r="L14" s="32"/>
      <c r="M14" s="31">
        <v>9697</v>
      </c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1">
        <v>1375</v>
      </c>
      <c r="AG14" s="30"/>
      <c r="AH14" s="30"/>
      <c r="AI14" s="30"/>
      <c r="AJ14" s="29"/>
      <c r="AK14" s="28"/>
      <c r="AL14" s="21"/>
      <c r="AM14" s="20"/>
      <c r="AN14" s="27"/>
    </row>
    <row r="15" spans="1:44">
      <c r="A15" s="26"/>
      <c r="B15" s="25" t="s">
        <v>22</v>
      </c>
      <c r="C15" s="24">
        <f t="shared" ref="C15:AK15" si="3">C14/16389.002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4">
        <f t="shared" si="3"/>
        <v>0</v>
      </c>
      <c r="M15" s="24">
        <f t="shared" si="3"/>
        <v>0.59167727235618128</v>
      </c>
      <c r="N15" s="24">
        <f t="shared" si="3"/>
        <v>0</v>
      </c>
      <c r="O15" s="24">
        <f t="shared" si="3"/>
        <v>0</v>
      </c>
      <c r="P15" s="24">
        <f t="shared" si="3"/>
        <v>0</v>
      </c>
      <c r="Q15" s="24">
        <f t="shared" si="3"/>
        <v>0</v>
      </c>
      <c r="R15" s="24">
        <f t="shared" si="3"/>
        <v>0</v>
      </c>
      <c r="S15" s="24">
        <f t="shared" si="3"/>
        <v>0</v>
      </c>
      <c r="T15" s="24">
        <f t="shared" si="3"/>
        <v>0</v>
      </c>
      <c r="U15" s="24">
        <f t="shared" si="3"/>
        <v>0</v>
      </c>
      <c r="V15" s="24">
        <f t="shared" si="3"/>
        <v>0</v>
      </c>
      <c r="W15" s="24">
        <f t="shared" si="3"/>
        <v>0</v>
      </c>
      <c r="X15" s="24">
        <f t="shared" si="3"/>
        <v>0</v>
      </c>
      <c r="Y15" s="24">
        <f t="shared" si="3"/>
        <v>0</v>
      </c>
      <c r="Z15" s="24">
        <f t="shared" si="3"/>
        <v>0</v>
      </c>
      <c r="AA15" s="24">
        <f t="shared" si="3"/>
        <v>0</v>
      </c>
      <c r="AB15" s="24">
        <f t="shared" si="3"/>
        <v>0</v>
      </c>
      <c r="AC15" s="24">
        <f t="shared" si="3"/>
        <v>0</v>
      </c>
      <c r="AD15" s="24">
        <f t="shared" si="3"/>
        <v>0</v>
      </c>
      <c r="AE15" s="24">
        <f t="shared" si="3"/>
        <v>0</v>
      </c>
      <c r="AF15" s="24">
        <f t="shared" si="3"/>
        <v>8.389772604823649E-2</v>
      </c>
      <c r="AG15" s="24">
        <f t="shared" si="3"/>
        <v>0</v>
      </c>
      <c r="AH15" s="24">
        <f t="shared" si="3"/>
        <v>0</v>
      </c>
      <c r="AI15" s="24">
        <f t="shared" si="3"/>
        <v>0</v>
      </c>
      <c r="AJ15" s="23">
        <f t="shared" si="3"/>
        <v>0</v>
      </c>
      <c r="AK15" s="22">
        <f t="shared" si="3"/>
        <v>0</v>
      </c>
      <c r="AL15" s="21">
        <f>SUM(C15:AK15)</f>
        <v>0.67557499840441781</v>
      </c>
      <c r="AM15" s="20"/>
      <c r="AN15" s="19" t="s">
        <v>21</v>
      </c>
      <c r="AR15" s="5">
        <v>1.65</v>
      </c>
    </row>
    <row r="16" spans="1:44" ht="26.25" thickBot="1">
      <c r="A16" s="18"/>
      <c r="B16" s="17" t="s">
        <v>20</v>
      </c>
      <c r="C16" s="16">
        <f t="shared" ref="C16:AL16" si="4">C15/$AM$13</f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  <c r="M16" s="16">
        <f t="shared" si="4"/>
        <v>1.9660318071313549</v>
      </c>
      <c r="N16" s="16">
        <f t="shared" si="4"/>
        <v>0</v>
      </c>
      <c r="O16" s="16">
        <f t="shared" si="4"/>
        <v>0</v>
      </c>
      <c r="P16" s="16">
        <f t="shared" si="4"/>
        <v>0</v>
      </c>
      <c r="Q16" s="16">
        <f t="shared" si="4"/>
        <v>0</v>
      </c>
      <c r="R16" s="16">
        <f t="shared" si="4"/>
        <v>0</v>
      </c>
      <c r="S16" s="16">
        <f t="shared" si="4"/>
        <v>0</v>
      </c>
      <c r="T16" s="16">
        <f t="shared" si="4"/>
        <v>0</v>
      </c>
      <c r="U16" s="16">
        <f t="shared" si="4"/>
        <v>0</v>
      </c>
      <c r="V16" s="16">
        <f t="shared" si="4"/>
        <v>0</v>
      </c>
      <c r="W16" s="16">
        <f t="shared" si="4"/>
        <v>0</v>
      </c>
      <c r="X16" s="16">
        <f t="shared" si="4"/>
        <v>0</v>
      </c>
      <c r="Y16" s="16">
        <f t="shared" si="4"/>
        <v>0</v>
      </c>
      <c r="Z16" s="16">
        <f t="shared" si="4"/>
        <v>0</v>
      </c>
      <c r="AA16" s="16">
        <f t="shared" si="4"/>
        <v>0</v>
      </c>
      <c r="AB16" s="16">
        <f t="shared" si="4"/>
        <v>0</v>
      </c>
      <c r="AC16" s="16">
        <f t="shared" si="4"/>
        <v>0</v>
      </c>
      <c r="AD16" s="16">
        <f t="shared" si="4"/>
        <v>0</v>
      </c>
      <c r="AE16" s="16">
        <f t="shared" si="4"/>
        <v>0</v>
      </c>
      <c r="AF16" s="16">
        <f t="shared" si="4"/>
        <v>0.27877629522590625</v>
      </c>
      <c r="AG16" s="16">
        <f t="shared" si="4"/>
        <v>0</v>
      </c>
      <c r="AH16" s="16">
        <f t="shared" si="4"/>
        <v>0</v>
      </c>
      <c r="AI16" s="16">
        <f t="shared" si="4"/>
        <v>0</v>
      </c>
      <c r="AJ16" s="16">
        <f t="shared" si="4"/>
        <v>0</v>
      </c>
      <c r="AK16" s="15">
        <f t="shared" si="4"/>
        <v>0</v>
      </c>
      <c r="AL16" s="14">
        <f t="shared" si="4"/>
        <v>2.2448081023572612</v>
      </c>
      <c r="AM16" s="13"/>
      <c r="AN16" s="12">
        <f>SUM(C16:AK16)</f>
        <v>2.2448081023572612</v>
      </c>
      <c r="AR16" s="5">
        <v>2.2400000000000002</v>
      </c>
    </row>
    <row r="17" spans="1:44">
      <c r="A17" s="26" t="s">
        <v>120</v>
      </c>
      <c r="B17" s="25" t="s">
        <v>25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37">
        <v>60.329000000000001</v>
      </c>
      <c r="AG17" s="24">
        <v>60.820999999999998</v>
      </c>
      <c r="AH17" s="24"/>
      <c r="AI17" s="24"/>
      <c r="AJ17" s="23"/>
      <c r="AK17" s="22"/>
      <c r="AL17" s="36"/>
      <c r="AM17" s="35">
        <v>0.45955000000000001</v>
      </c>
      <c r="AN17" s="34"/>
      <c r="AR17" s="5">
        <v>1.34</v>
      </c>
    </row>
    <row r="18" spans="1:44">
      <c r="A18" s="26" t="s">
        <v>119</v>
      </c>
      <c r="B18" s="33" t="s">
        <v>23</v>
      </c>
      <c r="C18" s="32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2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1">
        <v>1242</v>
      </c>
      <c r="AG18" s="30">
        <v>8879</v>
      </c>
      <c r="AH18" s="30"/>
      <c r="AI18" s="30"/>
      <c r="AJ18" s="29"/>
      <c r="AK18" s="28"/>
      <c r="AL18" s="21"/>
      <c r="AM18" s="20"/>
      <c r="AN18" s="27"/>
      <c r="AR18" s="5">
        <v>11.07</v>
      </c>
    </row>
    <row r="19" spans="1:44">
      <c r="A19" s="26"/>
      <c r="B19" s="25" t="s">
        <v>22</v>
      </c>
      <c r="C19" s="24">
        <f t="shared" ref="C19:AK19" si="5">C18/16389.002</f>
        <v>0</v>
      </c>
      <c r="D19" s="24">
        <f t="shared" si="5"/>
        <v>0</v>
      </c>
      <c r="E19" s="24">
        <f t="shared" si="5"/>
        <v>0</v>
      </c>
      <c r="F19" s="24">
        <f t="shared" si="5"/>
        <v>0</v>
      </c>
      <c r="G19" s="24">
        <f t="shared" si="5"/>
        <v>0</v>
      </c>
      <c r="H19" s="24">
        <f t="shared" si="5"/>
        <v>0</v>
      </c>
      <c r="I19" s="24">
        <f t="shared" si="5"/>
        <v>0</v>
      </c>
      <c r="J19" s="24">
        <f t="shared" si="5"/>
        <v>0</v>
      </c>
      <c r="K19" s="24">
        <f t="shared" si="5"/>
        <v>0</v>
      </c>
      <c r="L19" s="24">
        <f t="shared" si="5"/>
        <v>0</v>
      </c>
      <c r="M19" s="24">
        <f t="shared" si="5"/>
        <v>0</v>
      </c>
      <c r="N19" s="24">
        <f t="shared" si="5"/>
        <v>0</v>
      </c>
      <c r="O19" s="24">
        <f t="shared" si="5"/>
        <v>0</v>
      </c>
      <c r="P19" s="24">
        <f t="shared" si="5"/>
        <v>0</v>
      </c>
      <c r="Q19" s="24">
        <f t="shared" si="5"/>
        <v>0</v>
      </c>
      <c r="R19" s="24">
        <f t="shared" si="5"/>
        <v>0</v>
      </c>
      <c r="S19" s="24">
        <f t="shared" si="5"/>
        <v>0</v>
      </c>
      <c r="T19" s="24">
        <f t="shared" si="5"/>
        <v>0</v>
      </c>
      <c r="U19" s="24">
        <f t="shared" si="5"/>
        <v>0</v>
      </c>
      <c r="V19" s="24">
        <f t="shared" si="5"/>
        <v>0</v>
      </c>
      <c r="W19" s="24">
        <f t="shared" si="5"/>
        <v>0</v>
      </c>
      <c r="X19" s="24">
        <f t="shared" si="5"/>
        <v>0</v>
      </c>
      <c r="Y19" s="24">
        <f t="shared" si="5"/>
        <v>0</v>
      </c>
      <c r="Z19" s="24">
        <f t="shared" si="5"/>
        <v>0</v>
      </c>
      <c r="AA19" s="24">
        <f t="shared" si="5"/>
        <v>0</v>
      </c>
      <c r="AB19" s="24">
        <f t="shared" si="5"/>
        <v>0</v>
      </c>
      <c r="AC19" s="24">
        <f t="shared" si="5"/>
        <v>0</v>
      </c>
      <c r="AD19" s="24">
        <f t="shared" si="5"/>
        <v>0</v>
      </c>
      <c r="AE19" s="24">
        <f t="shared" si="5"/>
        <v>0</v>
      </c>
      <c r="AF19" s="24">
        <f t="shared" si="5"/>
        <v>7.5782527819570705E-2</v>
      </c>
      <c r="AG19" s="24">
        <f t="shared" si="5"/>
        <v>0.5417657524234849</v>
      </c>
      <c r="AH19" s="24">
        <f t="shared" si="5"/>
        <v>0</v>
      </c>
      <c r="AI19" s="24">
        <f t="shared" si="5"/>
        <v>0</v>
      </c>
      <c r="AJ19" s="23">
        <f t="shared" si="5"/>
        <v>0</v>
      </c>
      <c r="AK19" s="22">
        <f t="shared" si="5"/>
        <v>0</v>
      </c>
      <c r="AL19" s="21">
        <f>SUM(C19:AK19)</f>
        <v>0.61754828024305564</v>
      </c>
      <c r="AM19" s="20"/>
      <c r="AN19" s="19" t="s">
        <v>21</v>
      </c>
      <c r="AR19" s="5">
        <v>1.56</v>
      </c>
    </row>
    <row r="20" spans="1:44" ht="26.25" thickBot="1">
      <c r="A20" s="18"/>
      <c r="B20" s="17" t="s">
        <v>20</v>
      </c>
      <c r="C20" s="16">
        <f t="shared" ref="C20:AL20" si="6">C19/$AM$17</f>
        <v>0</v>
      </c>
      <c r="D20" s="16">
        <f t="shared" si="6"/>
        <v>0</v>
      </c>
      <c r="E20" s="16">
        <f t="shared" si="6"/>
        <v>0</v>
      </c>
      <c r="F20" s="16">
        <f t="shared" si="6"/>
        <v>0</v>
      </c>
      <c r="G20" s="16">
        <f t="shared" si="6"/>
        <v>0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0</v>
      </c>
      <c r="M20" s="16">
        <f t="shared" si="6"/>
        <v>0</v>
      </c>
      <c r="N20" s="16">
        <f t="shared" si="6"/>
        <v>0</v>
      </c>
      <c r="O20" s="16">
        <f t="shared" si="6"/>
        <v>0</v>
      </c>
      <c r="P20" s="16">
        <f t="shared" si="6"/>
        <v>0</v>
      </c>
      <c r="Q20" s="16">
        <f t="shared" si="6"/>
        <v>0</v>
      </c>
      <c r="R20" s="16">
        <f t="shared" si="6"/>
        <v>0</v>
      </c>
      <c r="S20" s="16">
        <f t="shared" si="6"/>
        <v>0</v>
      </c>
      <c r="T20" s="16">
        <f t="shared" si="6"/>
        <v>0</v>
      </c>
      <c r="U20" s="16">
        <f t="shared" si="6"/>
        <v>0</v>
      </c>
      <c r="V20" s="16">
        <f t="shared" si="6"/>
        <v>0</v>
      </c>
      <c r="W20" s="16">
        <f t="shared" si="6"/>
        <v>0</v>
      </c>
      <c r="X20" s="16">
        <f t="shared" si="6"/>
        <v>0</v>
      </c>
      <c r="Y20" s="16">
        <f t="shared" si="6"/>
        <v>0</v>
      </c>
      <c r="Z20" s="16">
        <f t="shared" si="6"/>
        <v>0</v>
      </c>
      <c r="AA20" s="16">
        <f t="shared" si="6"/>
        <v>0</v>
      </c>
      <c r="AB20" s="16">
        <f t="shared" si="6"/>
        <v>0</v>
      </c>
      <c r="AC20" s="16">
        <f t="shared" si="6"/>
        <v>0</v>
      </c>
      <c r="AD20" s="16">
        <f t="shared" si="6"/>
        <v>0</v>
      </c>
      <c r="AE20" s="16">
        <f t="shared" si="6"/>
        <v>0</v>
      </c>
      <c r="AF20" s="16">
        <f t="shared" si="6"/>
        <v>0.16490594672956305</v>
      </c>
      <c r="AG20" s="16">
        <f t="shared" si="6"/>
        <v>1.1789049122478183</v>
      </c>
      <c r="AH20" s="16">
        <f t="shared" si="6"/>
        <v>0</v>
      </c>
      <c r="AI20" s="16">
        <f t="shared" si="6"/>
        <v>0</v>
      </c>
      <c r="AJ20" s="16">
        <f t="shared" si="6"/>
        <v>0</v>
      </c>
      <c r="AK20" s="15">
        <f t="shared" si="6"/>
        <v>0</v>
      </c>
      <c r="AL20" s="14">
        <f t="shared" si="6"/>
        <v>1.3438108589773814</v>
      </c>
      <c r="AM20" s="13"/>
      <c r="AN20" s="12">
        <f>SUM(C20:AK20)</f>
        <v>1.3438108589773814</v>
      </c>
    </row>
    <row r="21" spans="1:44">
      <c r="A21" s="26" t="s">
        <v>118</v>
      </c>
      <c r="B21" s="25" t="s">
        <v>25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37">
        <v>19.7</v>
      </c>
      <c r="S21" s="24"/>
      <c r="T21" s="24">
        <v>39.555999999999997</v>
      </c>
      <c r="U21" s="24"/>
      <c r="V21" s="37">
        <v>46.38</v>
      </c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>
        <v>60.841999999999999</v>
      </c>
      <c r="AH21" s="24"/>
      <c r="AI21" s="24"/>
      <c r="AJ21" s="23"/>
      <c r="AK21" s="22"/>
      <c r="AL21" s="36"/>
      <c r="AM21" s="35">
        <v>0.33829999999999999</v>
      </c>
      <c r="AN21" s="34"/>
    </row>
    <row r="22" spans="1:44">
      <c r="A22" s="26" t="s">
        <v>117</v>
      </c>
      <c r="B22" s="33" t="s">
        <v>23</v>
      </c>
      <c r="C22" s="3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>
        <v>2540</v>
      </c>
      <c r="S22" s="30"/>
      <c r="T22" s="30">
        <v>4446</v>
      </c>
      <c r="U22" s="32"/>
      <c r="V22" s="31">
        <v>2343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>
        <v>52070</v>
      </c>
      <c r="AH22" s="30"/>
      <c r="AI22" s="30"/>
      <c r="AJ22" s="29"/>
      <c r="AK22" s="28"/>
      <c r="AL22" s="21"/>
      <c r="AM22" s="20"/>
      <c r="AN22" s="27"/>
    </row>
    <row r="23" spans="1:44">
      <c r="A23" s="26"/>
      <c r="B23" s="25" t="s">
        <v>22</v>
      </c>
      <c r="C23" s="24">
        <f t="shared" ref="C23:AK23" si="7">C22/16389.002</f>
        <v>0</v>
      </c>
      <c r="D23" s="24">
        <f t="shared" si="7"/>
        <v>0</v>
      </c>
      <c r="E23" s="24">
        <f t="shared" si="7"/>
        <v>0</v>
      </c>
      <c r="F23" s="24">
        <f t="shared" si="7"/>
        <v>0</v>
      </c>
      <c r="G23" s="24">
        <f t="shared" si="7"/>
        <v>0</v>
      </c>
      <c r="H23" s="24">
        <f t="shared" si="7"/>
        <v>0</v>
      </c>
      <c r="I23" s="24">
        <f t="shared" si="7"/>
        <v>0</v>
      </c>
      <c r="J23" s="24">
        <f t="shared" si="7"/>
        <v>0</v>
      </c>
      <c r="K23" s="24">
        <f t="shared" si="7"/>
        <v>0</v>
      </c>
      <c r="L23" s="24">
        <f t="shared" si="7"/>
        <v>0</v>
      </c>
      <c r="M23" s="24">
        <f t="shared" si="7"/>
        <v>0</v>
      </c>
      <c r="N23" s="24">
        <f t="shared" si="7"/>
        <v>0</v>
      </c>
      <c r="O23" s="24">
        <f t="shared" si="7"/>
        <v>0</v>
      </c>
      <c r="P23" s="24">
        <f t="shared" si="7"/>
        <v>0</v>
      </c>
      <c r="Q23" s="24">
        <f t="shared" si="7"/>
        <v>0</v>
      </c>
      <c r="R23" s="24">
        <f t="shared" si="7"/>
        <v>0.15498198120910595</v>
      </c>
      <c r="S23" s="24">
        <f t="shared" si="7"/>
        <v>0</v>
      </c>
      <c r="T23" s="24">
        <f t="shared" si="7"/>
        <v>0.27127948364397053</v>
      </c>
      <c r="U23" s="24">
        <f t="shared" si="7"/>
        <v>0</v>
      </c>
      <c r="V23" s="24">
        <f t="shared" si="7"/>
        <v>0.14296172518619499</v>
      </c>
      <c r="W23" s="24">
        <f t="shared" si="7"/>
        <v>0</v>
      </c>
      <c r="X23" s="24">
        <f t="shared" si="7"/>
        <v>0</v>
      </c>
      <c r="Y23" s="24">
        <f t="shared" si="7"/>
        <v>0</v>
      </c>
      <c r="Z23" s="24">
        <f t="shared" si="7"/>
        <v>0</v>
      </c>
      <c r="AA23" s="24">
        <f t="shared" si="7"/>
        <v>0</v>
      </c>
      <c r="AB23" s="24">
        <f t="shared" si="7"/>
        <v>0</v>
      </c>
      <c r="AC23" s="24">
        <f t="shared" si="7"/>
        <v>0</v>
      </c>
      <c r="AD23" s="24">
        <f t="shared" si="7"/>
        <v>0</v>
      </c>
      <c r="AE23" s="24">
        <f t="shared" si="7"/>
        <v>0</v>
      </c>
      <c r="AF23" s="24">
        <f t="shared" si="7"/>
        <v>0</v>
      </c>
      <c r="AG23" s="24">
        <f t="shared" si="7"/>
        <v>3.1771306147866722</v>
      </c>
      <c r="AH23" s="24">
        <f t="shared" si="7"/>
        <v>0</v>
      </c>
      <c r="AI23" s="24">
        <f t="shared" si="7"/>
        <v>0</v>
      </c>
      <c r="AJ23" s="23">
        <f t="shared" si="7"/>
        <v>0</v>
      </c>
      <c r="AK23" s="22">
        <f t="shared" si="7"/>
        <v>0</v>
      </c>
      <c r="AL23" s="21">
        <f>SUM(C23:AK23)</f>
        <v>3.7463538048259437</v>
      </c>
      <c r="AM23" s="20"/>
      <c r="AN23" s="19" t="s">
        <v>21</v>
      </c>
    </row>
    <row r="24" spans="1:44" ht="26.25" thickBot="1">
      <c r="A24" s="18"/>
      <c r="B24" s="17" t="s">
        <v>20</v>
      </c>
      <c r="C24" s="16">
        <f t="shared" ref="C24:AL24" si="8">C23/$AM$21</f>
        <v>0</v>
      </c>
      <c r="D24" s="16">
        <f t="shared" si="8"/>
        <v>0</v>
      </c>
      <c r="E24" s="16">
        <f t="shared" si="8"/>
        <v>0</v>
      </c>
      <c r="F24" s="16">
        <f t="shared" si="8"/>
        <v>0</v>
      </c>
      <c r="G24" s="16">
        <f t="shared" si="8"/>
        <v>0</v>
      </c>
      <c r="H24" s="16">
        <f t="shared" si="8"/>
        <v>0</v>
      </c>
      <c r="I24" s="16">
        <f t="shared" si="8"/>
        <v>0</v>
      </c>
      <c r="J24" s="16">
        <f t="shared" si="8"/>
        <v>0</v>
      </c>
      <c r="K24" s="16">
        <f t="shared" si="8"/>
        <v>0</v>
      </c>
      <c r="L24" s="16">
        <f t="shared" si="8"/>
        <v>0</v>
      </c>
      <c r="M24" s="16">
        <f t="shared" si="8"/>
        <v>0</v>
      </c>
      <c r="N24" s="16">
        <f t="shared" si="8"/>
        <v>0</v>
      </c>
      <c r="O24" s="16">
        <f t="shared" si="8"/>
        <v>0</v>
      </c>
      <c r="P24" s="16">
        <f t="shared" si="8"/>
        <v>0</v>
      </c>
      <c r="Q24" s="16">
        <f t="shared" si="8"/>
        <v>0</v>
      </c>
      <c r="R24" s="16">
        <f t="shared" si="8"/>
        <v>0.45811995627876428</v>
      </c>
      <c r="S24" s="16">
        <f t="shared" si="8"/>
        <v>0</v>
      </c>
      <c r="T24" s="16">
        <f t="shared" si="8"/>
        <v>0.80189028567534892</v>
      </c>
      <c r="U24" s="16">
        <f t="shared" si="8"/>
        <v>0</v>
      </c>
      <c r="V24" s="16">
        <f t="shared" si="8"/>
        <v>0.42258860533903336</v>
      </c>
      <c r="W24" s="16">
        <f t="shared" si="8"/>
        <v>0</v>
      </c>
      <c r="X24" s="16">
        <f t="shared" si="8"/>
        <v>0</v>
      </c>
      <c r="Y24" s="16">
        <f t="shared" si="8"/>
        <v>0</v>
      </c>
      <c r="Z24" s="16">
        <f t="shared" si="8"/>
        <v>0</v>
      </c>
      <c r="AA24" s="16">
        <f t="shared" si="8"/>
        <v>0</v>
      </c>
      <c r="AB24" s="16">
        <f t="shared" si="8"/>
        <v>0</v>
      </c>
      <c r="AC24" s="16">
        <f t="shared" si="8"/>
        <v>0</v>
      </c>
      <c r="AD24" s="16">
        <f t="shared" si="8"/>
        <v>0</v>
      </c>
      <c r="AE24" s="16">
        <f t="shared" si="8"/>
        <v>0</v>
      </c>
      <c r="AF24" s="16">
        <f t="shared" si="8"/>
        <v>0</v>
      </c>
      <c r="AG24" s="16">
        <f t="shared" si="8"/>
        <v>9.3914591037146682</v>
      </c>
      <c r="AH24" s="16">
        <f t="shared" si="8"/>
        <v>0</v>
      </c>
      <c r="AI24" s="16">
        <f t="shared" si="8"/>
        <v>0</v>
      </c>
      <c r="AJ24" s="16">
        <f t="shared" si="8"/>
        <v>0</v>
      </c>
      <c r="AK24" s="15">
        <f t="shared" si="8"/>
        <v>0</v>
      </c>
      <c r="AL24" s="14">
        <f t="shared" si="8"/>
        <v>11.074057951007815</v>
      </c>
      <c r="AM24" s="13"/>
      <c r="AN24" s="12">
        <f>SUM(C24:AK24)</f>
        <v>11.074057951007815</v>
      </c>
    </row>
    <row r="25" spans="1:44">
      <c r="A25" s="26" t="s">
        <v>116</v>
      </c>
      <c r="B25" s="25" t="s">
        <v>25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>
        <v>56.283000000000001</v>
      </c>
      <c r="AC25" s="24"/>
      <c r="AD25" s="24"/>
      <c r="AE25" s="24"/>
      <c r="AF25" s="24"/>
      <c r="AG25" s="24">
        <v>60.854999999999997</v>
      </c>
      <c r="AH25" s="24"/>
      <c r="AI25" s="24"/>
      <c r="AJ25" s="23"/>
      <c r="AK25" s="22"/>
      <c r="AL25" s="36"/>
      <c r="AM25" s="35">
        <v>0.33201999999999998</v>
      </c>
      <c r="AN25" s="34"/>
    </row>
    <row r="26" spans="1:44">
      <c r="A26" s="26" t="s">
        <v>115</v>
      </c>
      <c r="B26" s="33" t="s">
        <v>23</v>
      </c>
      <c r="C26" s="32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>
        <v>1687</v>
      </c>
      <c r="AC26" s="30"/>
      <c r="AD26" s="30"/>
      <c r="AE26" s="30"/>
      <c r="AF26" s="30"/>
      <c r="AG26" s="30">
        <v>6823</v>
      </c>
      <c r="AH26" s="30"/>
      <c r="AI26" s="30"/>
      <c r="AJ26" s="29"/>
      <c r="AK26" s="28"/>
      <c r="AL26" s="21"/>
      <c r="AM26" s="20"/>
      <c r="AN26" s="27"/>
    </row>
    <row r="27" spans="1:44">
      <c r="A27" s="26"/>
      <c r="B27" s="25" t="s">
        <v>22</v>
      </c>
      <c r="C27" s="24">
        <f t="shared" ref="C27:AK27" si="9">C26/16389.002</f>
        <v>0</v>
      </c>
      <c r="D27" s="24">
        <f t="shared" si="9"/>
        <v>0</v>
      </c>
      <c r="E27" s="24">
        <f t="shared" si="9"/>
        <v>0</v>
      </c>
      <c r="F27" s="24">
        <f t="shared" si="9"/>
        <v>0</v>
      </c>
      <c r="G27" s="24">
        <f t="shared" si="9"/>
        <v>0</v>
      </c>
      <c r="H27" s="24">
        <f t="shared" si="9"/>
        <v>0</v>
      </c>
      <c r="I27" s="24">
        <f t="shared" si="9"/>
        <v>0</v>
      </c>
      <c r="J27" s="24">
        <f t="shared" si="9"/>
        <v>0</v>
      </c>
      <c r="K27" s="24">
        <f t="shared" si="9"/>
        <v>0</v>
      </c>
      <c r="L27" s="24">
        <f t="shared" si="9"/>
        <v>0</v>
      </c>
      <c r="M27" s="24">
        <f t="shared" si="9"/>
        <v>0</v>
      </c>
      <c r="N27" s="24">
        <f t="shared" si="9"/>
        <v>0</v>
      </c>
      <c r="O27" s="24">
        <f t="shared" si="9"/>
        <v>0</v>
      </c>
      <c r="P27" s="24">
        <f t="shared" si="9"/>
        <v>0</v>
      </c>
      <c r="Q27" s="24">
        <f t="shared" si="9"/>
        <v>0</v>
      </c>
      <c r="R27" s="24">
        <f t="shared" si="9"/>
        <v>0</v>
      </c>
      <c r="S27" s="24">
        <f t="shared" si="9"/>
        <v>0</v>
      </c>
      <c r="T27" s="24">
        <f t="shared" si="9"/>
        <v>0</v>
      </c>
      <c r="U27" s="24">
        <f t="shared" si="9"/>
        <v>0</v>
      </c>
      <c r="V27" s="24">
        <f t="shared" si="9"/>
        <v>0</v>
      </c>
      <c r="W27" s="24">
        <f t="shared" si="9"/>
        <v>0</v>
      </c>
      <c r="X27" s="24">
        <f t="shared" si="9"/>
        <v>0</v>
      </c>
      <c r="Y27" s="24">
        <f t="shared" si="9"/>
        <v>0</v>
      </c>
      <c r="Z27" s="24">
        <f t="shared" si="9"/>
        <v>0</v>
      </c>
      <c r="AA27" s="24">
        <f t="shared" si="9"/>
        <v>0</v>
      </c>
      <c r="AB27" s="24">
        <f t="shared" si="9"/>
        <v>0.10293488279518179</v>
      </c>
      <c r="AC27" s="24">
        <f t="shared" si="9"/>
        <v>0</v>
      </c>
      <c r="AD27" s="24">
        <f t="shared" si="9"/>
        <v>0</v>
      </c>
      <c r="AE27" s="24">
        <f t="shared" si="9"/>
        <v>0</v>
      </c>
      <c r="AF27" s="24">
        <f t="shared" si="9"/>
        <v>0</v>
      </c>
      <c r="AG27" s="24">
        <f t="shared" si="9"/>
        <v>0.41631577078335824</v>
      </c>
      <c r="AH27" s="24">
        <f t="shared" si="9"/>
        <v>0</v>
      </c>
      <c r="AI27" s="24">
        <f t="shared" si="9"/>
        <v>0</v>
      </c>
      <c r="AJ27" s="23">
        <f t="shared" si="9"/>
        <v>0</v>
      </c>
      <c r="AK27" s="22">
        <f t="shared" si="9"/>
        <v>0</v>
      </c>
      <c r="AL27" s="21">
        <f>SUM(C27:AK27)</f>
        <v>0.51925065357854006</v>
      </c>
      <c r="AM27" s="20"/>
      <c r="AN27" s="19" t="s">
        <v>21</v>
      </c>
    </row>
    <row r="28" spans="1:44" ht="26.25" thickBot="1">
      <c r="A28" s="18"/>
      <c r="B28" s="17" t="s">
        <v>20</v>
      </c>
      <c r="C28" s="16">
        <f t="shared" ref="C28:AL28" si="10">C27/$AM$25</f>
        <v>0</v>
      </c>
      <c r="D28" s="16">
        <f t="shared" si="10"/>
        <v>0</v>
      </c>
      <c r="E28" s="16">
        <f t="shared" si="10"/>
        <v>0</v>
      </c>
      <c r="F28" s="16">
        <f t="shared" si="10"/>
        <v>0</v>
      </c>
      <c r="G28" s="16">
        <f t="shared" si="10"/>
        <v>0</v>
      </c>
      <c r="H28" s="16">
        <f t="shared" si="10"/>
        <v>0</v>
      </c>
      <c r="I28" s="16">
        <f t="shared" si="10"/>
        <v>0</v>
      </c>
      <c r="J28" s="16">
        <f t="shared" si="10"/>
        <v>0</v>
      </c>
      <c r="K28" s="16">
        <f t="shared" si="10"/>
        <v>0</v>
      </c>
      <c r="L28" s="16">
        <f t="shared" si="10"/>
        <v>0</v>
      </c>
      <c r="M28" s="16">
        <f t="shared" si="10"/>
        <v>0</v>
      </c>
      <c r="N28" s="16">
        <f t="shared" si="10"/>
        <v>0</v>
      </c>
      <c r="O28" s="16">
        <f t="shared" si="10"/>
        <v>0</v>
      </c>
      <c r="P28" s="16">
        <f t="shared" si="10"/>
        <v>0</v>
      </c>
      <c r="Q28" s="16">
        <f t="shared" si="10"/>
        <v>0</v>
      </c>
      <c r="R28" s="16">
        <f t="shared" si="10"/>
        <v>0</v>
      </c>
      <c r="S28" s="16">
        <f t="shared" si="10"/>
        <v>0</v>
      </c>
      <c r="T28" s="16">
        <f t="shared" si="10"/>
        <v>0</v>
      </c>
      <c r="U28" s="16">
        <f t="shared" si="10"/>
        <v>0</v>
      </c>
      <c r="V28" s="16">
        <f t="shared" si="10"/>
        <v>0</v>
      </c>
      <c r="W28" s="16">
        <f t="shared" si="10"/>
        <v>0</v>
      </c>
      <c r="X28" s="16">
        <f t="shared" si="10"/>
        <v>0</v>
      </c>
      <c r="Y28" s="16">
        <f t="shared" si="10"/>
        <v>0</v>
      </c>
      <c r="Z28" s="16">
        <f t="shared" si="10"/>
        <v>0</v>
      </c>
      <c r="AA28" s="16">
        <f t="shared" si="10"/>
        <v>0</v>
      </c>
      <c r="AB28" s="16">
        <f t="shared" si="10"/>
        <v>0.31002615142214862</v>
      </c>
      <c r="AC28" s="16">
        <f t="shared" si="10"/>
        <v>0</v>
      </c>
      <c r="AD28" s="16">
        <f t="shared" si="10"/>
        <v>0</v>
      </c>
      <c r="AE28" s="16">
        <f t="shared" si="10"/>
        <v>0</v>
      </c>
      <c r="AF28" s="16">
        <f t="shared" si="10"/>
        <v>0</v>
      </c>
      <c r="AG28" s="16">
        <f t="shared" si="10"/>
        <v>1.2538876296107411</v>
      </c>
      <c r="AH28" s="16">
        <f t="shared" si="10"/>
        <v>0</v>
      </c>
      <c r="AI28" s="16">
        <f t="shared" si="10"/>
        <v>0</v>
      </c>
      <c r="AJ28" s="16">
        <f t="shared" si="10"/>
        <v>0</v>
      </c>
      <c r="AK28" s="15">
        <f t="shared" si="10"/>
        <v>0</v>
      </c>
      <c r="AL28" s="14">
        <f t="shared" si="10"/>
        <v>1.5639137810328898</v>
      </c>
      <c r="AM28" s="13"/>
      <c r="AN28" s="12">
        <f>SUM(C28:AK28)</f>
        <v>1.5639137810328898</v>
      </c>
    </row>
    <row r="29" spans="1:44">
      <c r="A29" s="26" t="s">
        <v>114</v>
      </c>
      <c r="B29" s="25" t="s">
        <v>25</v>
      </c>
      <c r="C29" s="24"/>
      <c r="D29" s="24"/>
      <c r="E29" s="24"/>
      <c r="F29" s="24"/>
      <c r="G29" s="37">
        <v>2.9129999999999998</v>
      </c>
      <c r="H29" s="24"/>
      <c r="I29" s="24"/>
      <c r="J29" s="24"/>
      <c r="K29" s="24"/>
      <c r="L29" s="24">
        <v>8.73</v>
      </c>
      <c r="M29" s="24"/>
      <c r="N29" s="24"/>
      <c r="O29" s="24"/>
      <c r="P29" s="24"/>
      <c r="Q29" s="24"/>
      <c r="R29" s="24"/>
      <c r="S29" s="24"/>
      <c r="T29" s="24">
        <v>40.482999999999997</v>
      </c>
      <c r="U29" s="24"/>
      <c r="V29" s="37">
        <v>46.984999999999999</v>
      </c>
      <c r="W29" s="24"/>
      <c r="X29" s="24"/>
      <c r="Y29" s="24"/>
      <c r="Z29" s="24"/>
      <c r="AA29" s="24"/>
      <c r="AB29" s="24">
        <v>56.292999999999999</v>
      </c>
      <c r="AC29" s="24"/>
      <c r="AD29" s="24"/>
      <c r="AE29" s="24">
        <v>58.539000000000001</v>
      </c>
      <c r="AF29" s="24"/>
      <c r="AG29" s="24"/>
      <c r="AH29" s="24"/>
      <c r="AI29" s="24"/>
      <c r="AJ29" s="23"/>
      <c r="AK29" s="22"/>
      <c r="AL29" s="36"/>
      <c r="AM29" s="35">
        <v>0.42823</v>
      </c>
      <c r="AN29" s="34"/>
    </row>
    <row r="30" spans="1:44">
      <c r="A30" s="26" t="s">
        <v>113</v>
      </c>
      <c r="B30" s="33" t="s">
        <v>23</v>
      </c>
      <c r="C30" s="32"/>
      <c r="D30" s="30"/>
      <c r="E30" s="30"/>
      <c r="F30" s="30"/>
      <c r="G30" s="31">
        <v>2093</v>
      </c>
      <c r="H30" s="30"/>
      <c r="I30" s="30"/>
      <c r="J30" s="30"/>
      <c r="K30" s="30"/>
      <c r="L30" s="30">
        <v>4858</v>
      </c>
      <c r="M30" s="30"/>
      <c r="N30" s="30"/>
      <c r="O30" s="30"/>
      <c r="P30" s="30"/>
      <c r="Q30" s="30"/>
      <c r="R30" s="30"/>
      <c r="S30" s="30"/>
      <c r="T30" s="30">
        <v>16208</v>
      </c>
      <c r="U30" s="30"/>
      <c r="V30" s="31">
        <v>12440</v>
      </c>
      <c r="W30" s="30"/>
      <c r="X30" s="30"/>
      <c r="Y30" s="30"/>
      <c r="Z30" s="30"/>
      <c r="AA30" s="30"/>
      <c r="AB30" s="30">
        <v>16415</v>
      </c>
      <c r="AC30" s="32"/>
      <c r="AD30" s="30"/>
      <c r="AE30" s="30">
        <v>14792</v>
      </c>
      <c r="AF30" s="30"/>
      <c r="AG30" s="30"/>
      <c r="AH30" s="32"/>
      <c r="AI30" s="30"/>
      <c r="AJ30" s="29"/>
      <c r="AK30" s="28"/>
      <c r="AL30" s="21"/>
      <c r="AM30" s="20"/>
      <c r="AN30" s="27"/>
    </row>
    <row r="31" spans="1:44">
      <c r="A31" s="26"/>
      <c r="B31" s="25" t="s">
        <v>22</v>
      </c>
      <c r="C31" s="24">
        <f t="shared" ref="C31:AK31" si="11">C30/16389.002</f>
        <v>0</v>
      </c>
      <c r="D31" s="24">
        <f t="shared" si="11"/>
        <v>0</v>
      </c>
      <c r="E31" s="24">
        <f t="shared" si="11"/>
        <v>0</v>
      </c>
      <c r="F31" s="24">
        <f t="shared" si="11"/>
        <v>0</v>
      </c>
      <c r="G31" s="24">
        <f t="shared" si="11"/>
        <v>0.12770759317742472</v>
      </c>
      <c r="H31" s="24">
        <f t="shared" si="11"/>
        <v>0</v>
      </c>
      <c r="I31" s="24">
        <f t="shared" si="11"/>
        <v>0</v>
      </c>
      <c r="J31" s="24">
        <f t="shared" si="11"/>
        <v>0</v>
      </c>
      <c r="K31" s="24">
        <f t="shared" si="11"/>
        <v>0</v>
      </c>
      <c r="L31" s="24">
        <f t="shared" si="11"/>
        <v>0.29641829319442392</v>
      </c>
      <c r="M31" s="24">
        <f t="shared" si="11"/>
        <v>0</v>
      </c>
      <c r="N31" s="24">
        <f t="shared" si="11"/>
        <v>0</v>
      </c>
      <c r="O31" s="24">
        <f t="shared" si="11"/>
        <v>0</v>
      </c>
      <c r="P31" s="24">
        <f t="shared" si="11"/>
        <v>0</v>
      </c>
      <c r="Q31" s="24">
        <f t="shared" si="11"/>
        <v>0</v>
      </c>
      <c r="R31" s="24">
        <f t="shared" si="11"/>
        <v>0</v>
      </c>
      <c r="S31" s="24">
        <f t="shared" si="11"/>
        <v>0</v>
      </c>
      <c r="T31" s="24">
        <f t="shared" si="11"/>
        <v>0.98895588639259424</v>
      </c>
      <c r="U31" s="24">
        <f t="shared" si="11"/>
        <v>0</v>
      </c>
      <c r="V31" s="24">
        <f t="shared" si="11"/>
        <v>0.7590456087564087</v>
      </c>
      <c r="W31" s="24">
        <f t="shared" si="11"/>
        <v>0</v>
      </c>
      <c r="X31" s="24">
        <f t="shared" si="11"/>
        <v>0</v>
      </c>
      <c r="Y31" s="24">
        <f t="shared" si="11"/>
        <v>0</v>
      </c>
      <c r="Z31" s="24">
        <f t="shared" si="11"/>
        <v>0</v>
      </c>
      <c r="AA31" s="24">
        <f t="shared" si="11"/>
        <v>0</v>
      </c>
      <c r="AB31" s="24">
        <f t="shared" si="11"/>
        <v>1.001586307695856</v>
      </c>
      <c r="AC31" s="24">
        <f t="shared" si="11"/>
        <v>0</v>
      </c>
      <c r="AD31" s="24">
        <f t="shared" si="11"/>
        <v>0</v>
      </c>
      <c r="AE31" s="24">
        <f t="shared" si="11"/>
        <v>0.90255648269491939</v>
      </c>
      <c r="AF31" s="24">
        <f t="shared" si="11"/>
        <v>0</v>
      </c>
      <c r="AG31" s="24">
        <f t="shared" si="11"/>
        <v>0</v>
      </c>
      <c r="AH31" s="24">
        <f t="shared" si="11"/>
        <v>0</v>
      </c>
      <c r="AI31" s="24">
        <f t="shared" si="11"/>
        <v>0</v>
      </c>
      <c r="AJ31" s="23">
        <f t="shared" si="11"/>
        <v>0</v>
      </c>
      <c r="AK31" s="22">
        <f t="shared" si="11"/>
        <v>0</v>
      </c>
      <c r="AL31" s="21">
        <f>SUM(C31:AK31)</f>
        <v>4.0762701719116272</v>
      </c>
      <c r="AM31" s="20"/>
      <c r="AN31" s="19" t="s">
        <v>21</v>
      </c>
    </row>
    <row r="32" spans="1:44" ht="26.25" thickBot="1">
      <c r="A32" s="18"/>
      <c r="B32" s="17" t="s">
        <v>20</v>
      </c>
      <c r="C32" s="16">
        <f t="shared" ref="C32:AL32" si="12">C31/$AM$29</f>
        <v>0</v>
      </c>
      <c r="D32" s="16">
        <f t="shared" si="12"/>
        <v>0</v>
      </c>
      <c r="E32" s="16">
        <f t="shared" si="12"/>
        <v>0</v>
      </c>
      <c r="F32" s="16">
        <f t="shared" si="12"/>
        <v>0</v>
      </c>
      <c r="G32" s="16">
        <f t="shared" si="12"/>
        <v>0.2982219675814976</v>
      </c>
      <c r="H32" s="16">
        <f t="shared" si="12"/>
        <v>0</v>
      </c>
      <c r="I32" s="16">
        <f t="shared" si="12"/>
        <v>0</v>
      </c>
      <c r="J32" s="16">
        <f t="shared" si="12"/>
        <v>0</v>
      </c>
      <c r="K32" s="16">
        <f t="shared" si="12"/>
        <v>0</v>
      </c>
      <c r="L32" s="16">
        <f t="shared" si="12"/>
        <v>0.69219413211223857</v>
      </c>
      <c r="M32" s="16">
        <f t="shared" si="12"/>
        <v>0</v>
      </c>
      <c r="N32" s="16">
        <f t="shared" si="12"/>
        <v>0</v>
      </c>
      <c r="O32" s="16">
        <f t="shared" si="12"/>
        <v>0</v>
      </c>
      <c r="P32" s="16">
        <f t="shared" si="12"/>
        <v>0</v>
      </c>
      <c r="Q32" s="16">
        <f t="shared" si="12"/>
        <v>0</v>
      </c>
      <c r="R32" s="16">
        <f t="shared" si="12"/>
        <v>0</v>
      </c>
      <c r="S32" s="16">
        <f t="shared" si="12"/>
        <v>0</v>
      </c>
      <c r="T32" s="16">
        <f t="shared" si="12"/>
        <v>2.3094035597519889</v>
      </c>
      <c r="U32" s="16">
        <f t="shared" si="12"/>
        <v>0</v>
      </c>
      <c r="V32" s="16">
        <f t="shared" si="12"/>
        <v>1.7725185268580173</v>
      </c>
      <c r="W32" s="16">
        <f t="shared" si="12"/>
        <v>0</v>
      </c>
      <c r="X32" s="16">
        <f t="shared" si="12"/>
        <v>0</v>
      </c>
      <c r="Y32" s="16">
        <f t="shared" si="12"/>
        <v>0</v>
      </c>
      <c r="Z32" s="16">
        <f t="shared" si="12"/>
        <v>0</v>
      </c>
      <c r="AA32" s="16">
        <f t="shared" si="12"/>
        <v>0</v>
      </c>
      <c r="AB32" s="16">
        <f t="shared" si="12"/>
        <v>2.3388980400622468</v>
      </c>
      <c r="AC32" s="16">
        <f t="shared" si="12"/>
        <v>0</v>
      </c>
      <c r="AD32" s="16">
        <f t="shared" si="12"/>
        <v>0</v>
      </c>
      <c r="AE32" s="16">
        <f t="shared" si="12"/>
        <v>2.1076442161803688</v>
      </c>
      <c r="AF32" s="16">
        <f t="shared" si="12"/>
        <v>0</v>
      </c>
      <c r="AG32" s="16">
        <f t="shared" si="12"/>
        <v>0</v>
      </c>
      <c r="AH32" s="16">
        <f t="shared" si="12"/>
        <v>0</v>
      </c>
      <c r="AI32" s="16">
        <f t="shared" si="12"/>
        <v>0</v>
      </c>
      <c r="AJ32" s="16">
        <f t="shared" si="12"/>
        <v>0</v>
      </c>
      <c r="AK32" s="15">
        <f t="shared" si="12"/>
        <v>0</v>
      </c>
      <c r="AL32" s="14">
        <f t="shared" si="12"/>
        <v>9.518880442546358</v>
      </c>
      <c r="AM32" s="13"/>
      <c r="AN32" s="12">
        <f>SUM(C32:AK32)</f>
        <v>9.518880442546358</v>
      </c>
    </row>
    <row r="33" spans="1:40">
      <c r="A33" s="26" t="s">
        <v>112</v>
      </c>
      <c r="B33" s="25" t="s">
        <v>25</v>
      </c>
      <c r="C33" s="24"/>
      <c r="D33" s="24"/>
      <c r="E33" s="24"/>
      <c r="F33" s="24"/>
      <c r="G33" s="24"/>
      <c r="H33" s="24"/>
      <c r="I33" s="24"/>
      <c r="J33" s="24"/>
      <c r="K33" s="24"/>
      <c r="L33" s="24">
        <v>8.7349999999999994</v>
      </c>
      <c r="M33" s="24"/>
      <c r="N33" s="24"/>
      <c r="O33" s="24"/>
      <c r="P33" s="24"/>
      <c r="Q33" s="24"/>
      <c r="R33" s="37">
        <v>19.971</v>
      </c>
      <c r="S33" s="24"/>
      <c r="T33" s="24">
        <v>40.484000000000002</v>
      </c>
      <c r="U33" s="24"/>
      <c r="V33" s="24"/>
      <c r="W33" s="24"/>
      <c r="X33" s="24"/>
      <c r="Y33" s="24">
        <v>52.386000000000003</v>
      </c>
      <c r="Z33" s="24"/>
      <c r="AA33" s="24"/>
      <c r="AB33" s="24">
        <v>56.322000000000003</v>
      </c>
      <c r="AC33" s="24"/>
      <c r="AD33" s="24"/>
      <c r="AE33" s="24"/>
      <c r="AF33" s="24"/>
      <c r="AG33" s="24">
        <v>60.895000000000003</v>
      </c>
      <c r="AH33" s="24"/>
      <c r="AI33" s="24"/>
      <c r="AJ33" s="23"/>
      <c r="AK33" s="22"/>
      <c r="AL33" s="36"/>
      <c r="AM33" s="35">
        <v>0.16866999999999999</v>
      </c>
      <c r="AN33" s="34"/>
    </row>
    <row r="34" spans="1:40">
      <c r="A34" s="26" t="s">
        <v>111</v>
      </c>
      <c r="B34" s="33" t="s">
        <v>23</v>
      </c>
      <c r="C34" s="32"/>
      <c r="D34" s="32"/>
      <c r="E34" s="32"/>
      <c r="F34" s="32"/>
      <c r="G34" s="30"/>
      <c r="H34" s="30"/>
      <c r="I34" s="30"/>
      <c r="J34" s="32"/>
      <c r="K34" s="30"/>
      <c r="L34" s="30">
        <v>9034</v>
      </c>
      <c r="M34" s="30"/>
      <c r="N34" s="30"/>
      <c r="O34" s="30"/>
      <c r="P34" s="30"/>
      <c r="Q34" s="30"/>
      <c r="R34" s="31">
        <v>966</v>
      </c>
      <c r="S34" s="30"/>
      <c r="T34" s="30">
        <v>17474</v>
      </c>
      <c r="U34" s="30"/>
      <c r="V34" s="30"/>
      <c r="W34" s="30"/>
      <c r="X34" s="30"/>
      <c r="Y34" s="30">
        <v>2154</v>
      </c>
      <c r="Z34" s="30"/>
      <c r="AA34" s="32"/>
      <c r="AB34" s="30">
        <v>20662</v>
      </c>
      <c r="AC34" s="30"/>
      <c r="AD34" s="30"/>
      <c r="AE34" s="30"/>
      <c r="AF34" s="30"/>
      <c r="AG34" s="30">
        <v>1312</v>
      </c>
      <c r="AH34" s="30"/>
      <c r="AI34" s="30"/>
      <c r="AJ34" s="29"/>
      <c r="AK34" s="28"/>
      <c r="AL34" s="21"/>
      <c r="AM34" s="20"/>
      <c r="AN34" s="27"/>
    </row>
    <row r="35" spans="1:40">
      <c r="A35" s="26"/>
      <c r="B35" s="25" t="s">
        <v>22</v>
      </c>
      <c r="C35" s="24">
        <f t="shared" ref="C35:AK35" si="13">C34/16389.002</f>
        <v>0</v>
      </c>
      <c r="D35" s="24">
        <f t="shared" si="13"/>
        <v>0</v>
      </c>
      <c r="E35" s="24">
        <f t="shared" si="13"/>
        <v>0</v>
      </c>
      <c r="F35" s="24">
        <f t="shared" si="13"/>
        <v>0</v>
      </c>
      <c r="G35" s="24">
        <f t="shared" si="13"/>
        <v>0</v>
      </c>
      <c r="H35" s="24">
        <f t="shared" si="13"/>
        <v>0</v>
      </c>
      <c r="I35" s="24">
        <f t="shared" si="13"/>
        <v>0</v>
      </c>
      <c r="J35" s="24">
        <f t="shared" si="13"/>
        <v>0</v>
      </c>
      <c r="K35" s="24">
        <f t="shared" si="13"/>
        <v>0</v>
      </c>
      <c r="L35" s="24">
        <f t="shared" si="13"/>
        <v>0.55122331426892257</v>
      </c>
      <c r="M35" s="24">
        <f t="shared" si="13"/>
        <v>0</v>
      </c>
      <c r="N35" s="24">
        <f t="shared" si="13"/>
        <v>0</v>
      </c>
      <c r="O35" s="24">
        <f t="shared" si="13"/>
        <v>0</v>
      </c>
      <c r="P35" s="24">
        <f t="shared" si="13"/>
        <v>0</v>
      </c>
      <c r="Q35" s="24">
        <f t="shared" si="13"/>
        <v>0</v>
      </c>
      <c r="R35" s="24">
        <f t="shared" si="13"/>
        <v>5.8941966081888328E-2</v>
      </c>
      <c r="S35" s="24">
        <f t="shared" si="13"/>
        <v>0</v>
      </c>
      <c r="T35" s="24">
        <f t="shared" si="13"/>
        <v>1.0662028108850068</v>
      </c>
      <c r="U35" s="24">
        <f t="shared" si="13"/>
        <v>0</v>
      </c>
      <c r="V35" s="24">
        <f t="shared" si="13"/>
        <v>0</v>
      </c>
      <c r="W35" s="24">
        <f t="shared" si="13"/>
        <v>0</v>
      </c>
      <c r="X35" s="24">
        <f t="shared" si="13"/>
        <v>0</v>
      </c>
      <c r="Y35" s="24">
        <f t="shared" si="13"/>
        <v>0.13142960138756465</v>
      </c>
      <c r="Z35" s="24">
        <f t="shared" si="13"/>
        <v>0</v>
      </c>
      <c r="AA35" s="24">
        <f t="shared" si="13"/>
        <v>0</v>
      </c>
      <c r="AB35" s="24">
        <f t="shared" si="13"/>
        <v>1.2607235022608454</v>
      </c>
      <c r="AC35" s="24">
        <f t="shared" si="13"/>
        <v>0</v>
      </c>
      <c r="AD35" s="24">
        <f t="shared" si="13"/>
        <v>0</v>
      </c>
      <c r="AE35" s="24">
        <f t="shared" si="13"/>
        <v>0</v>
      </c>
      <c r="AF35" s="24">
        <f t="shared" si="13"/>
        <v>0</v>
      </c>
      <c r="AG35" s="24">
        <f t="shared" si="13"/>
        <v>8.0053684782026388E-2</v>
      </c>
      <c r="AH35" s="24">
        <f t="shared" si="13"/>
        <v>0</v>
      </c>
      <c r="AI35" s="24">
        <f t="shared" si="13"/>
        <v>0</v>
      </c>
      <c r="AJ35" s="23">
        <f t="shared" si="13"/>
        <v>0</v>
      </c>
      <c r="AK35" s="22">
        <f t="shared" si="13"/>
        <v>0</v>
      </c>
      <c r="AL35" s="21">
        <f>SUM(C35:AK35)</f>
        <v>3.148574879666254</v>
      </c>
      <c r="AM35" s="20"/>
      <c r="AN35" s="19" t="s">
        <v>21</v>
      </c>
    </row>
    <row r="36" spans="1:40" ht="26.25" thickBot="1">
      <c r="A36" s="18"/>
      <c r="B36" s="17" t="s">
        <v>20</v>
      </c>
      <c r="C36" s="16">
        <f t="shared" ref="C36:AL36" si="14">C35/$AM$33</f>
        <v>0</v>
      </c>
      <c r="D36" s="16">
        <f t="shared" si="14"/>
        <v>0</v>
      </c>
      <c r="E36" s="16">
        <f t="shared" si="14"/>
        <v>0</v>
      </c>
      <c r="F36" s="16">
        <f t="shared" si="14"/>
        <v>0</v>
      </c>
      <c r="G36" s="16">
        <f t="shared" si="14"/>
        <v>0</v>
      </c>
      <c r="H36" s="16">
        <f t="shared" si="14"/>
        <v>0</v>
      </c>
      <c r="I36" s="16">
        <f t="shared" si="14"/>
        <v>0</v>
      </c>
      <c r="J36" s="16">
        <f t="shared" si="14"/>
        <v>0</v>
      </c>
      <c r="K36" s="16">
        <f t="shared" si="14"/>
        <v>0</v>
      </c>
      <c r="L36" s="16">
        <f t="shared" si="14"/>
        <v>3.2680578304910335</v>
      </c>
      <c r="M36" s="16">
        <f t="shared" si="14"/>
        <v>0</v>
      </c>
      <c r="N36" s="16">
        <f t="shared" si="14"/>
        <v>0</v>
      </c>
      <c r="O36" s="16">
        <f t="shared" si="14"/>
        <v>0</v>
      </c>
      <c r="P36" s="16">
        <f t="shared" si="14"/>
        <v>0</v>
      </c>
      <c r="Q36" s="16">
        <f t="shared" si="14"/>
        <v>0</v>
      </c>
      <c r="R36" s="16">
        <f t="shared" si="14"/>
        <v>0.34945139077422382</v>
      </c>
      <c r="S36" s="16">
        <f t="shared" si="14"/>
        <v>0</v>
      </c>
      <c r="T36" s="16">
        <f t="shared" si="14"/>
        <v>6.3212356132389091</v>
      </c>
      <c r="U36" s="16">
        <f t="shared" si="14"/>
        <v>0</v>
      </c>
      <c r="V36" s="16">
        <f t="shared" si="14"/>
        <v>0</v>
      </c>
      <c r="W36" s="16">
        <f t="shared" si="14"/>
        <v>0</v>
      </c>
      <c r="X36" s="16">
        <f t="shared" si="14"/>
        <v>0</v>
      </c>
      <c r="Y36" s="16">
        <f t="shared" si="14"/>
        <v>0.77921148626053638</v>
      </c>
      <c r="Z36" s="16">
        <f t="shared" si="14"/>
        <v>0</v>
      </c>
      <c r="AA36" s="16">
        <f t="shared" si="14"/>
        <v>0</v>
      </c>
      <c r="AB36" s="16">
        <f t="shared" si="14"/>
        <v>7.4744975529782742</v>
      </c>
      <c r="AC36" s="16">
        <f t="shared" si="14"/>
        <v>0</v>
      </c>
      <c r="AD36" s="16">
        <f t="shared" si="14"/>
        <v>0</v>
      </c>
      <c r="AE36" s="16">
        <f t="shared" si="14"/>
        <v>0</v>
      </c>
      <c r="AF36" s="16">
        <f t="shared" si="14"/>
        <v>0</v>
      </c>
      <c r="AG36" s="16">
        <f t="shared" si="14"/>
        <v>0.47461720983000172</v>
      </c>
      <c r="AH36" s="16">
        <f t="shared" si="14"/>
        <v>0</v>
      </c>
      <c r="AI36" s="16">
        <f t="shared" si="14"/>
        <v>0</v>
      </c>
      <c r="AJ36" s="16">
        <f t="shared" si="14"/>
        <v>0</v>
      </c>
      <c r="AK36" s="15">
        <f t="shared" si="14"/>
        <v>0</v>
      </c>
      <c r="AL36" s="14">
        <f t="shared" si="14"/>
        <v>18.667071083572978</v>
      </c>
      <c r="AM36" s="13"/>
      <c r="AN36" s="12">
        <f>SUM(C36:AK36)</f>
        <v>18.667071083572978</v>
      </c>
    </row>
    <row r="37" spans="1:40">
      <c r="A37" s="26" t="s">
        <v>110</v>
      </c>
      <c r="B37" s="25" t="s">
        <v>25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>
        <v>40.502000000000002</v>
      </c>
      <c r="U37" s="24"/>
      <c r="V37" s="24"/>
      <c r="W37" s="24"/>
      <c r="X37" s="24"/>
      <c r="Y37" s="24">
        <v>52.110999999999997</v>
      </c>
      <c r="Z37" s="24"/>
      <c r="AA37" s="24"/>
      <c r="AB37" s="24">
        <v>56.304000000000002</v>
      </c>
      <c r="AC37" s="24"/>
      <c r="AD37" s="24"/>
      <c r="AE37" s="24"/>
      <c r="AF37" s="24">
        <v>59.353000000000002</v>
      </c>
      <c r="AG37" s="24"/>
      <c r="AH37" s="24"/>
      <c r="AI37" s="24"/>
      <c r="AJ37" s="43">
        <v>63.198</v>
      </c>
      <c r="AK37" s="22"/>
      <c r="AL37" s="36"/>
      <c r="AM37" s="35">
        <v>0.34444000000000002</v>
      </c>
      <c r="AN37" s="34"/>
    </row>
    <row r="38" spans="1:40">
      <c r="A38" s="26" t="s">
        <v>109</v>
      </c>
      <c r="B38" s="33" t="s">
        <v>23</v>
      </c>
      <c r="C38" s="32"/>
      <c r="D38" s="32"/>
      <c r="E38" s="32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>
        <v>3951</v>
      </c>
      <c r="U38" s="30"/>
      <c r="V38" s="30"/>
      <c r="W38" s="30"/>
      <c r="X38" s="30"/>
      <c r="Y38" s="30">
        <v>1204</v>
      </c>
      <c r="Z38" s="30"/>
      <c r="AA38" s="32"/>
      <c r="AB38" s="30">
        <v>6813</v>
      </c>
      <c r="AC38" s="30"/>
      <c r="AD38" s="30"/>
      <c r="AE38" s="30"/>
      <c r="AF38" s="30">
        <v>1725</v>
      </c>
      <c r="AG38" s="30"/>
      <c r="AH38" s="30"/>
      <c r="AI38" s="30"/>
      <c r="AJ38" s="42">
        <v>5603</v>
      </c>
      <c r="AK38" s="28"/>
      <c r="AL38" s="21"/>
      <c r="AM38" s="20"/>
      <c r="AN38" s="27"/>
    </row>
    <row r="39" spans="1:40">
      <c r="A39" s="26"/>
      <c r="B39" s="25" t="s">
        <v>22</v>
      </c>
      <c r="C39" s="24">
        <f t="shared" ref="C39:AK39" si="15">C38/16389.002</f>
        <v>0</v>
      </c>
      <c r="D39" s="24">
        <f t="shared" si="15"/>
        <v>0</v>
      </c>
      <c r="E39" s="24">
        <f t="shared" si="15"/>
        <v>0</v>
      </c>
      <c r="F39" s="24">
        <f t="shared" si="15"/>
        <v>0</v>
      </c>
      <c r="G39" s="24">
        <f t="shared" si="15"/>
        <v>0</v>
      </c>
      <c r="H39" s="24">
        <f t="shared" si="15"/>
        <v>0</v>
      </c>
      <c r="I39" s="24">
        <f t="shared" si="15"/>
        <v>0</v>
      </c>
      <c r="J39" s="24">
        <f t="shared" si="15"/>
        <v>0</v>
      </c>
      <c r="K39" s="24">
        <f t="shared" si="15"/>
        <v>0</v>
      </c>
      <c r="L39" s="24">
        <f t="shared" si="15"/>
        <v>0</v>
      </c>
      <c r="M39" s="24">
        <f t="shared" si="15"/>
        <v>0</v>
      </c>
      <c r="N39" s="24">
        <f t="shared" si="15"/>
        <v>0</v>
      </c>
      <c r="O39" s="24">
        <f t="shared" si="15"/>
        <v>0</v>
      </c>
      <c r="P39" s="24">
        <f t="shared" si="15"/>
        <v>0</v>
      </c>
      <c r="Q39" s="24">
        <f t="shared" si="15"/>
        <v>0</v>
      </c>
      <c r="R39" s="24">
        <f t="shared" si="15"/>
        <v>0</v>
      </c>
      <c r="S39" s="24">
        <f t="shared" si="15"/>
        <v>0</v>
      </c>
      <c r="T39" s="24">
        <f t="shared" si="15"/>
        <v>0.24107630226660537</v>
      </c>
      <c r="U39" s="24">
        <f t="shared" si="15"/>
        <v>0</v>
      </c>
      <c r="V39" s="24">
        <f t="shared" si="15"/>
        <v>0</v>
      </c>
      <c r="W39" s="24">
        <f t="shared" si="15"/>
        <v>0</v>
      </c>
      <c r="X39" s="24">
        <f t="shared" si="15"/>
        <v>0</v>
      </c>
      <c r="Y39" s="24">
        <f t="shared" si="15"/>
        <v>7.346389975423763E-2</v>
      </c>
      <c r="Z39" s="24">
        <f t="shared" si="15"/>
        <v>0</v>
      </c>
      <c r="AA39" s="24">
        <f t="shared" si="15"/>
        <v>0</v>
      </c>
      <c r="AB39" s="24">
        <f t="shared" si="15"/>
        <v>0.41570560550300745</v>
      </c>
      <c r="AC39" s="24">
        <f t="shared" si="15"/>
        <v>0</v>
      </c>
      <c r="AD39" s="24">
        <f t="shared" si="15"/>
        <v>0</v>
      </c>
      <c r="AE39" s="24">
        <f t="shared" si="15"/>
        <v>0</v>
      </c>
      <c r="AF39" s="24">
        <f t="shared" si="15"/>
        <v>0.10525351086051488</v>
      </c>
      <c r="AG39" s="24">
        <f t="shared" si="15"/>
        <v>0</v>
      </c>
      <c r="AH39" s="24">
        <f t="shared" si="15"/>
        <v>0</v>
      </c>
      <c r="AI39" s="24">
        <f t="shared" si="15"/>
        <v>0</v>
      </c>
      <c r="AJ39" s="23">
        <f t="shared" si="15"/>
        <v>0.34187560658055932</v>
      </c>
      <c r="AK39" s="22">
        <f t="shared" si="15"/>
        <v>0</v>
      </c>
      <c r="AL39" s="21">
        <f>SUM(C39:AK39)</f>
        <v>1.1773749249649246</v>
      </c>
      <c r="AM39" s="20"/>
      <c r="AN39" s="19" t="s">
        <v>21</v>
      </c>
    </row>
    <row r="40" spans="1:40" ht="26.25" thickBot="1">
      <c r="A40" s="18"/>
      <c r="B40" s="17" t="s">
        <v>20</v>
      </c>
      <c r="C40" s="16">
        <f t="shared" ref="C40:AL40" si="16">C39/$AM$37</f>
        <v>0</v>
      </c>
      <c r="D40" s="16">
        <f t="shared" si="16"/>
        <v>0</v>
      </c>
      <c r="E40" s="16">
        <f t="shared" si="16"/>
        <v>0</v>
      </c>
      <c r="F40" s="16">
        <f t="shared" si="16"/>
        <v>0</v>
      </c>
      <c r="G40" s="16">
        <f t="shared" si="16"/>
        <v>0</v>
      </c>
      <c r="H40" s="16">
        <f t="shared" si="16"/>
        <v>0</v>
      </c>
      <c r="I40" s="16">
        <f t="shared" si="16"/>
        <v>0</v>
      </c>
      <c r="J40" s="16">
        <f t="shared" si="16"/>
        <v>0</v>
      </c>
      <c r="K40" s="16">
        <f t="shared" si="16"/>
        <v>0</v>
      </c>
      <c r="L40" s="16">
        <f t="shared" si="16"/>
        <v>0</v>
      </c>
      <c r="M40" s="16">
        <f t="shared" si="16"/>
        <v>0</v>
      </c>
      <c r="N40" s="16">
        <f t="shared" si="16"/>
        <v>0</v>
      </c>
      <c r="O40" s="16">
        <f t="shared" si="16"/>
        <v>0</v>
      </c>
      <c r="P40" s="16">
        <f t="shared" si="16"/>
        <v>0</v>
      </c>
      <c r="Q40" s="16">
        <f t="shared" si="16"/>
        <v>0</v>
      </c>
      <c r="R40" s="16">
        <f t="shared" si="16"/>
        <v>0</v>
      </c>
      <c r="S40" s="16">
        <f t="shared" si="16"/>
        <v>0</v>
      </c>
      <c r="T40" s="16">
        <f t="shared" si="16"/>
        <v>0.69990797313495923</v>
      </c>
      <c r="U40" s="16">
        <f t="shared" si="16"/>
        <v>0</v>
      </c>
      <c r="V40" s="16">
        <f t="shared" si="16"/>
        <v>0</v>
      </c>
      <c r="W40" s="16">
        <f t="shared" si="16"/>
        <v>0</v>
      </c>
      <c r="X40" s="16">
        <f t="shared" si="16"/>
        <v>0</v>
      </c>
      <c r="Y40" s="16">
        <f t="shared" si="16"/>
        <v>0.21328504167413084</v>
      </c>
      <c r="Z40" s="16">
        <f t="shared" si="16"/>
        <v>0</v>
      </c>
      <c r="AA40" s="16">
        <f t="shared" si="16"/>
        <v>0</v>
      </c>
      <c r="AB40" s="16">
        <f t="shared" si="16"/>
        <v>1.2069028147224696</v>
      </c>
      <c r="AC40" s="16">
        <f t="shared" si="16"/>
        <v>0</v>
      </c>
      <c r="AD40" s="16">
        <f t="shared" si="16"/>
        <v>0</v>
      </c>
      <c r="AE40" s="16">
        <f t="shared" si="16"/>
        <v>0</v>
      </c>
      <c r="AF40" s="16">
        <f t="shared" si="16"/>
        <v>0.30557865190022898</v>
      </c>
      <c r="AG40" s="16">
        <f t="shared" si="16"/>
        <v>0</v>
      </c>
      <c r="AH40" s="16">
        <f t="shared" si="16"/>
        <v>0</v>
      </c>
      <c r="AI40" s="16">
        <f t="shared" si="16"/>
        <v>0</v>
      </c>
      <c r="AJ40" s="16">
        <f t="shared" si="16"/>
        <v>0.99255489078085968</v>
      </c>
      <c r="AK40" s="15">
        <f t="shared" si="16"/>
        <v>0</v>
      </c>
      <c r="AL40" s="14">
        <f t="shared" si="16"/>
        <v>3.418229372212648</v>
      </c>
      <c r="AM40" s="13"/>
      <c r="AN40" s="12">
        <f>SUM(C40:AK40)</f>
        <v>3.4182293722126484</v>
      </c>
    </row>
    <row r="41" spans="1:40">
      <c r="A41" s="26" t="s">
        <v>108</v>
      </c>
      <c r="B41" s="25" t="s">
        <v>25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40">
        <v>56.182000000000002</v>
      </c>
      <c r="AC41" s="24"/>
      <c r="AD41" s="24"/>
      <c r="AE41" s="24"/>
      <c r="AF41" s="24"/>
      <c r="AG41" s="24"/>
      <c r="AH41" s="24"/>
      <c r="AI41" s="24"/>
      <c r="AJ41" s="23"/>
      <c r="AK41" s="22"/>
      <c r="AL41" s="36"/>
      <c r="AM41" s="35"/>
      <c r="AN41" s="34"/>
    </row>
    <row r="42" spans="1:40">
      <c r="A42" s="26" t="s">
        <v>31</v>
      </c>
      <c r="B42" s="33" t="s">
        <v>23</v>
      </c>
      <c r="C42" s="32"/>
      <c r="D42" s="32"/>
      <c r="E42" s="30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9">
        <v>2043609</v>
      </c>
      <c r="AC42" s="30"/>
      <c r="AD42" s="30"/>
      <c r="AE42" s="30"/>
      <c r="AF42" s="30"/>
      <c r="AG42" s="30"/>
      <c r="AH42" s="30"/>
      <c r="AI42" s="30"/>
      <c r="AJ42" s="29"/>
      <c r="AK42" s="28"/>
      <c r="AL42" s="21"/>
      <c r="AM42" s="20"/>
      <c r="AN42" s="27"/>
    </row>
    <row r="43" spans="1:40">
      <c r="A43" s="26"/>
      <c r="B43" s="25" t="s">
        <v>22</v>
      </c>
      <c r="C43" s="24">
        <f t="shared" ref="C43:AK43" si="17">C42/16389.002</f>
        <v>0</v>
      </c>
      <c r="D43" s="24">
        <f t="shared" si="17"/>
        <v>0</v>
      </c>
      <c r="E43" s="24">
        <f t="shared" si="17"/>
        <v>0</v>
      </c>
      <c r="F43" s="24">
        <f t="shared" si="17"/>
        <v>0</v>
      </c>
      <c r="G43" s="24">
        <f t="shared" si="17"/>
        <v>0</v>
      </c>
      <c r="H43" s="24">
        <f t="shared" si="17"/>
        <v>0</v>
      </c>
      <c r="I43" s="24">
        <f t="shared" si="17"/>
        <v>0</v>
      </c>
      <c r="J43" s="24">
        <f t="shared" si="17"/>
        <v>0</v>
      </c>
      <c r="K43" s="24">
        <f t="shared" si="17"/>
        <v>0</v>
      </c>
      <c r="L43" s="24">
        <f t="shared" si="17"/>
        <v>0</v>
      </c>
      <c r="M43" s="24">
        <f t="shared" si="17"/>
        <v>0</v>
      </c>
      <c r="N43" s="24">
        <f t="shared" si="17"/>
        <v>0</v>
      </c>
      <c r="O43" s="24">
        <f t="shared" si="17"/>
        <v>0</v>
      </c>
      <c r="P43" s="24">
        <f t="shared" si="17"/>
        <v>0</v>
      </c>
      <c r="Q43" s="24">
        <f t="shared" si="17"/>
        <v>0</v>
      </c>
      <c r="R43" s="24">
        <f t="shared" si="17"/>
        <v>0</v>
      </c>
      <c r="S43" s="24">
        <f t="shared" si="17"/>
        <v>0</v>
      </c>
      <c r="T43" s="24">
        <f t="shared" si="17"/>
        <v>0</v>
      </c>
      <c r="U43" s="24">
        <f t="shared" si="17"/>
        <v>0</v>
      </c>
      <c r="V43" s="24">
        <f t="shared" si="17"/>
        <v>0</v>
      </c>
      <c r="W43" s="24">
        <f t="shared" si="17"/>
        <v>0</v>
      </c>
      <c r="X43" s="24">
        <f t="shared" si="17"/>
        <v>0</v>
      </c>
      <c r="Y43" s="24">
        <f t="shared" si="17"/>
        <v>0</v>
      </c>
      <c r="Z43" s="24">
        <f t="shared" si="17"/>
        <v>0</v>
      </c>
      <c r="AA43" s="24">
        <f t="shared" si="17"/>
        <v>0</v>
      </c>
      <c r="AB43" s="24">
        <f t="shared" si="17"/>
        <v>124.69392584124402</v>
      </c>
      <c r="AC43" s="24">
        <f t="shared" si="17"/>
        <v>0</v>
      </c>
      <c r="AD43" s="24">
        <f t="shared" si="17"/>
        <v>0</v>
      </c>
      <c r="AE43" s="24">
        <f t="shared" si="17"/>
        <v>0</v>
      </c>
      <c r="AF43" s="24">
        <f t="shared" si="17"/>
        <v>0</v>
      </c>
      <c r="AG43" s="24">
        <f t="shared" si="17"/>
        <v>0</v>
      </c>
      <c r="AH43" s="24">
        <f t="shared" si="17"/>
        <v>0</v>
      </c>
      <c r="AI43" s="24">
        <f t="shared" si="17"/>
        <v>0</v>
      </c>
      <c r="AJ43" s="23">
        <f t="shared" si="17"/>
        <v>0</v>
      </c>
      <c r="AK43" s="22">
        <f t="shared" si="17"/>
        <v>0</v>
      </c>
      <c r="AL43" s="21">
        <f>SUM(G43:AJ43)</f>
        <v>124.69392584124402</v>
      </c>
      <c r="AM43" s="20"/>
      <c r="AN43" s="19" t="s">
        <v>21</v>
      </c>
    </row>
    <row r="44" spans="1:40" ht="26.25" thickBot="1">
      <c r="A44" s="18"/>
      <c r="B44" s="17" t="s">
        <v>20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5"/>
      <c r="AK44" s="38"/>
      <c r="AL44" s="14"/>
      <c r="AM44" s="13"/>
      <c r="AN44" s="12"/>
    </row>
    <row r="45" spans="1:40">
      <c r="A45" s="26" t="s">
        <v>107</v>
      </c>
      <c r="B45" s="25" t="s">
        <v>25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>
        <v>56.308</v>
      </c>
      <c r="AC45" s="24"/>
      <c r="AD45" s="24"/>
      <c r="AE45" s="24"/>
      <c r="AF45" s="24"/>
      <c r="AG45" s="24"/>
      <c r="AH45" s="24"/>
      <c r="AI45" s="24"/>
      <c r="AJ45" s="23"/>
      <c r="AK45" s="22"/>
      <c r="AL45" s="36"/>
      <c r="AM45" s="35">
        <v>0.35144999999999998</v>
      </c>
      <c r="AN45" s="34"/>
    </row>
    <row r="46" spans="1:40">
      <c r="A46" s="26" t="s">
        <v>106</v>
      </c>
      <c r="B46" s="33" t="s">
        <v>23</v>
      </c>
      <c r="C46" s="32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>
        <v>4549</v>
      </c>
      <c r="AC46" s="30"/>
      <c r="AD46" s="30"/>
      <c r="AE46" s="30"/>
      <c r="AF46" s="30"/>
      <c r="AG46" s="30"/>
      <c r="AH46" s="30"/>
      <c r="AI46" s="30"/>
      <c r="AJ46" s="29"/>
      <c r="AK46" s="28"/>
      <c r="AL46" s="21"/>
      <c r="AM46" s="20"/>
      <c r="AN46" s="27"/>
    </row>
    <row r="47" spans="1:40">
      <c r="A47" s="26"/>
      <c r="B47" s="25" t="s">
        <v>22</v>
      </c>
      <c r="C47" s="24">
        <f t="shared" ref="C47:AK47" si="18">C46/16389.002</f>
        <v>0</v>
      </c>
      <c r="D47" s="24">
        <f t="shared" si="18"/>
        <v>0</v>
      </c>
      <c r="E47" s="24">
        <f t="shared" si="18"/>
        <v>0</v>
      </c>
      <c r="F47" s="24">
        <f t="shared" si="18"/>
        <v>0</v>
      </c>
      <c r="G47" s="24">
        <f t="shared" si="18"/>
        <v>0</v>
      </c>
      <c r="H47" s="24">
        <f t="shared" si="18"/>
        <v>0</v>
      </c>
      <c r="I47" s="24">
        <f t="shared" si="18"/>
        <v>0</v>
      </c>
      <c r="J47" s="24">
        <f t="shared" si="18"/>
        <v>0</v>
      </c>
      <c r="K47" s="24">
        <f t="shared" si="18"/>
        <v>0</v>
      </c>
      <c r="L47" s="24">
        <f t="shared" si="18"/>
        <v>0</v>
      </c>
      <c r="M47" s="24">
        <f t="shared" si="18"/>
        <v>0</v>
      </c>
      <c r="N47" s="24">
        <f t="shared" si="18"/>
        <v>0</v>
      </c>
      <c r="O47" s="24">
        <f t="shared" si="18"/>
        <v>0</v>
      </c>
      <c r="P47" s="24">
        <f t="shared" si="18"/>
        <v>0</v>
      </c>
      <c r="Q47" s="24">
        <f t="shared" si="18"/>
        <v>0</v>
      </c>
      <c r="R47" s="24">
        <f t="shared" si="18"/>
        <v>0</v>
      </c>
      <c r="S47" s="24">
        <f t="shared" si="18"/>
        <v>0</v>
      </c>
      <c r="T47" s="24">
        <f t="shared" si="18"/>
        <v>0</v>
      </c>
      <c r="U47" s="24">
        <f t="shared" si="18"/>
        <v>0</v>
      </c>
      <c r="V47" s="24">
        <f t="shared" si="18"/>
        <v>0</v>
      </c>
      <c r="W47" s="24">
        <f t="shared" si="18"/>
        <v>0</v>
      </c>
      <c r="X47" s="24">
        <f t="shared" si="18"/>
        <v>0</v>
      </c>
      <c r="Y47" s="24">
        <f t="shared" si="18"/>
        <v>0</v>
      </c>
      <c r="Z47" s="24">
        <f t="shared" si="18"/>
        <v>0</v>
      </c>
      <c r="AA47" s="24">
        <f t="shared" si="18"/>
        <v>0</v>
      </c>
      <c r="AB47" s="24">
        <f t="shared" si="18"/>
        <v>0.27756418603158384</v>
      </c>
      <c r="AC47" s="24">
        <f t="shared" si="18"/>
        <v>0</v>
      </c>
      <c r="AD47" s="24">
        <f t="shared" si="18"/>
        <v>0</v>
      </c>
      <c r="AE47" s="24">
        <f t="shared" si="18"/>
        <v>0</v>
      </c>
      <c r="AF47" s="24">
        <f t="shared" si="18"/>
        <v>0</v>
      </c>
      <c r="AG47" s="24">
        <f t="shared" si="18"/>
        <v>0</v>
      </c>
      <c r="AH47" s="24">
        <f t="shared" si="18"/>
        <v>0</v>
      </c>
      <c r="AI47" s="24">
        <f t="shared" si="18"/>
        <v>0</v>
      </c>
      <c r="AJ47" s="23">
        <f t="shared" si="18"/>
        <v>0</v>
      </c>
      <c r="AK47" s="22">
        <f t="shared" si="18"/>
        <v>0</v>
      </c>
      <c r="AL47" s="21">
        <f>SUM(C47:AK47)</f>
        <v>0.27756418603158384</v>
      </c>
      <c r="AM47" s="20"/>
      <c r="AN47" s="19" t="s">
        <v>21</v>
      </c>
    </row>
    <row r="48" spans="1:40" ht="26.25" thickBot="1">
      <c r="A48" s="18"/>
      <c r="B48" s="17" t="s">
        <v>20</v>
      </c>
      <c r="C48" s="16">
        <f t="shared" ref="C48:AL48" si="19">C47/$AM$45</f>
        <v>0</v>
      </c>
      <c r="D48" s="16">
        <f t="shared" si="19"/>
        <v>0</v>
      </c>
      <c r="E48" s="16">
        <f t="shared" si="19"/>
        <v>0</v>
      </c>
      <c r="F48" s="16">
        <f t="shared" si="19"/>
        <v>0</v>
      </c>
      <c r="G48" s="16">
        <f t="shared" si="19"/>
        <v>0</v>
      </c>
      <c r="H48" s="16">
        <f t="shared" si="19"/>
        <v>0</v>
      </c>
      <c r="I48" s="16">
        <f t="shared" si="19"/>
        <v>0</v>
      </c>
      <c r="J48" s="16">
        <f t="shared" si="19"/>
        <v>0</v>
      </c>
      <c r="K48" s="16">
        <f t="shared" si="19"/>
        <v>0</v>
      </c>
      <c r="L48" s="16">
        <f t="shared" si="19"/>
        <v>0</v>
      </c>
      <c r="M48" s="16">
        <f t="shared" si="19"/>
        <v>0</v>
      </c>
      <c r="N48" s="16">
        <f t="shared" si="19"/>
        <v>0</v>
      </c>
      <c r="O48" s="16">
        <f t="shared" si="19"/>
        <v>0</v>
      </c>
      <c r="P48" s="16">
        <f t="shared" si="19"/>
        <v>0</v>
      </c>
      <c r="Q48" s="16">
        <f t="shared" si="19"/>
        <v>0</v>
      </c>
      <c r="R48" s="16">
        <f t="shared" si="19"/>
        <v>0</v>
      </c>
      <c r="S48" s="16">
        <f t="shared" si="19"/>
        <v>0</v>
      </c>
      <c r="T48" s="16">
        <f t="shared" si="19"/>
        <v>0</v>
      </c>
      <c r="U48" s="16">
        <f t="shared" si="19"/>
        <v>0</v>
      </c>
      <c r="V48" s="16">
        <f t="shared" si="19"/>
        <v>0</v>
      </c>
      <c r="W48" s="16">
        <f t="shared" si="19"/>
        <v>0</v>
      </c>
      <c r="X48" s="16">
        <f t="shared" si="19"/>
        <v>0</v>
      </c>
      <c r="Y48" s="16">
        <f t="shared" si="19"/>
        <v>0</v>
      </c>
      <c r="Z48" s="16">
        <f t="shared" si="19"/>
        <v>0</v>
      </c>
      <c r="AA48" s="16">
        <f t="shared" si="19"/>
        <v>0</v>
      </c>
      <c r="AB48" s="16">
        <f t="shared" si="19"/>
        <v>0.78976863289680987</v>
      </c>
      <c r="AC48" s="16">
        <f t="shared" si="19"/>
        <v>0</v>
      </c>
      <c r="AD48" s="16">
        <f t="shared" si="19"/>
        <v>0</v>
      </c>
      <c r="AE48" s="16">
        <f t="shared" si="19"/>
        <v>0</v>
      </c>
      <c r="AF48" s="16">
        <f t="shared" si="19"/>
        <v>0</v>
      </c>
      <c r="AG48" s="16">
        <f t="shared" si="19"/>
        <v>0</v>
      </c>
      <c r="AH48" s="16">
        <f t="shared" si="19"/>
        <v>0</v>
      </c>
      <c r="AI48" s="16">
        <f t="shared" si="19"/>
        <v>0</v>
      </c>
      <c r="AJ48" s="16">
        <f t="shared" si="19"/>
        <v>0</v>
      </c>
      <c r="AK48" s="15">
        <f t="shared" si="19"/>
        <v>0</v>
      </c>
      <c r="AL48" s="14">
        <f t="shared" si="19"/>
        <v>0.78976863289680987</v>
      </c>
      <c r="AM48" s="13"/>
      <c r="AN48" s="12">
        <f>SUM(C48:AK48)</f>
        <v>0.78976863289680987</v>
      </c>
    </row>
    <row r="49" spans="1:40">
      <c r="A49" s="26" t="s">
        <v>105</v>
      </c>
      <c r="B49" s="25" t="s">
        <v>25</v>
      </c>
      <c r="C49" s="24"/>
      <c r="D49" s="24"/>
      <c r="E49" s="24"/>
      <c r="F49" s="24"/>
      <c r="G49" s="24"/>
      <c r="H49" s="24"/>
      <c r="I49" s="24"/>
      <c r="J49" s="24"/>
      <c r="K49" s="24">
        <v>7.6660000000000004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>
        <v>52.048999999999999</v>
      </c>
      <c r="Z49" s="24"/>
      <c r="AA49" s="24"/>
      <c r="AB49" s="37">
        <v>56.304000000000002</v>
      </c>
      <c r="AC49" s="24"/>
      <c r="AD49" s="24"/>
      <c r="AE49" s="24"/>
      <c r="AF49" s="24"/>
      <c r="AG49" s="24"/>
      <c r="AH49" s="24"/>
      <c r="AI49" s="24"/>
      <c r="AJ49" s="23"/>
      <c r="AK49" s="22"/>
      <c r="AL49" s="36"/>
      <c r="AM49" s="35">
        <v>0.28233000000000003</v>
      </c>
      <c r="AN49" s="34"/>
    </row>
    <row r="50" spans="1:40">
      <c r="A50" s="26" t="s">
        <v>104</v>
      </c>
      <c r="B50" s="33" t="s">
        <v>23</v>
      </c>
      <c r="C50" s="32"/>
      <c r="D50" s="30"/>
      <c r="E50" s="30"/>
      <c r="F50" s="30"/>
      <c r="G50" s="30"/>
      <c r="H50" s="30"/>
      <c r="I50" s="30"/>
      <c r="J50" s="30"/>
      <c r="K50" s="30">
        <v>957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>
        <v>3084</v>
      </c>
      <c r="Z50" s="30"/>
      <c r="AA50" s="30"/>
      <c r="AB50" s="31">
        <v>2804</v>
      </c>
      <c r="AC50" s="30"/>
      <c r="AD50" s="30"/>
      <c r="AE50" s="30"/>
      <c r="AF50" s="30"/>
      <c r="AG50" s="30"/>
      <c r="AH50" s="30"/>
      <c r="AI50" s="30"/>
      <c r="AJ50" s="29"/>
      <c r="AK50" s="28"/>
      <c r="AL50" s="21"/>
      <c r="AM50" s="20"/>
      <c r="AN50" s="27"/>
    </row>
    <row r="51" spans="1:40">
      <c r="A51" s="26"/>
      <c r="B51" s="25" t="s">
        <v>22</v>
      </c>
      <c r="C51" s="24">
        <f t="shared" ref="C51:AK51" si="20">C50/16389.002</f>
        <v>0</v>
      </c>
      <c r="D51" s="24">
        <f t="shared" si="20"/>
        <v>0</v>
      </c>
      <c r="E51" s="24">
        <f t="shared" si="20"/>
        <v>0</v>
      </c>
      <c r="F51" s="24">
        <f t="shared" si="20"/>
        <v>0</v>
      </c>
      <c r="G51" s="24">
        <f t="shared" si="20"/>
        <v>0</v>
      </c>
      <c r="H51" s="24">
        <f t="shared" si="20"/>
        <v>0</v>
      </c>
      <c r="I51" s="24">
        <f t="shared" si="20"/>
        <v>0</v>
      </c>
      <c r="J51" s="24">
        <f t="shared" si="20"/>
        <v>0</v>
      </c>
      <c r="K51" s="24">
        <f t="shared" si="20"/>
        <v>5.8392817329572598E-2</v>
      </c>
      <c r="L51" s="24">
        <f t="shared" si="20"/>
        <v>0</v>
      </c>
      <c r="M51" s="24">
        <f t="shared" si="20"/>
        <v>0</v>
      </c>
      <c r="N51" s="24">
        <f t="shared" si="20"/>
        <v>0</v>
      </c>
      <c r="O51" s="24">
        <f t="shared" si="20"/>
        <v>0</v>
      </c>
      <c r="P51" s="24">
        <f t="shared" si="20"/>
        <v>0</v>
      </c>
      <c r="Q51" s="24">
        <f t="shared" si="20"/>
        <v>0</v>
      </c>
      <c r="R51" s="24">
        <f t="shared" si="20"/>
        <v>0</v>
      </c>
      <c r="S51" s="24">
        <f t="shared" si="20"/>
        <v>0</v>
      </c>
      <c r="T51" s="24">
        <f t="shared" si="20"/>
        <v>0</v>
      </c>
      <c r="U51" s="24">
        <f t="shared" si="20"/>
        <v>0</v>
      </c>
      <c r="V51" s="24">
        <f t="shared" si="20"/>
        <v>0</v>
      </c>
      <c r="W51" s="24">
        <f t="shared" si="20"/>
        <v>0</v>
      </c>
      <c r="X51" s="24">
        <f t="shared" si="20"/>
        <v>0</v>
      </c>
      <c r="Y51" s="24">
        <f t="shared" si="20"/>
        <v>0.18817497246019008</v>
      </c>
      <c r="Z51" s="24">
        <f t="shared" si="20"/>
        <v>0</v>
      </c>
      <c r="AA51" s="24">
        <f t="shared" si="20"/>
        <v>0</v>
      </c>
      <c r="AB51" s="24">
        <f t="shared" si="20"/>
        <v>0.17109034461036737</v>
      </c>
      <c r="AC51" s="24">
        <f t="shared" si="20"/>
        <v>0</v>
      </c>
      <c r="AD51" s="24">
        <f t="shared" si="20"/>
        <v>0</v>
      </c>
      <c r="AE51" s="24">
        <f t="shared" si="20"/>
        <v>0</v>
      </c>
      <c r="AF51" s="24">
        <f t="shared" si="20"/>
        <v>0</v>
      </c>
      <c r="AG51" s="24">
        <f t="shared" si="20"/>
        <v>0</v>
      </c>
      <c r="AH51" s="24">
        <f t="shared" si="20"/>
        <v>0</v>
      </c>
      <c r="AI51" s="24">
        <f t="shared" si="20"/>
        <v>0</v>
      </c>
      <c r="AJ51" s="23">
        <f t="shared" si="20"/>
        <v>0</v>
      </c>
      <c r="AK51" s="22">
        <f t="shared" si="20"/>
        <v>0</v>
      </c>
      <c r="AL51" s="21">
        <f>SUM(C51:AK51)</f>
        <v>0.41765813440013005</v>
      </c>
      <c r="AM51" s="20"/>
      <c r="AN51" s="19" t="s">
        <v>21</v>
      </c>
    </row>
    <row r="52" spans="1:40" ht="26.25" thickBot="1">
      <c r="A52" s="18"/>
      <c r="B52" s="17" t="s">
        <v>20</v>
      </c>
      <c r="C52" s="16">
        <f t="shared" ref="C52:AL52" si="21">C51/$AM$49</f>
        <v>0</v>
      </c>
      <c r="D52" s="16">
        <f t="shared" si="21"/>
        <v>0</v>
      </c>
      <c r="E52" s="16">
        <f t="shared" si="21"/>
        <v>0</v>
      </c>
      <c r="F52" s="16">
        <f t="shared" si="21"/>
        <v>0</v>
      </c>
      <c r="G52" s="16">
        <f t="shared" si="21"/>
        <v>0</v>
      </c>
      <c r="H52" s="16">
        <f t="shared" si="21"/>
        <v>0</v>
      </c>
      <c r="I52" s="16">
        <f t="shared" si="21"/>
        <v>0</v>
      </c>
      <c r="J52" s="16">
        <f t="shared" si="21"/>
        <v>0</v>
      </c>
      <c r="K52" s="16">
        <f t="shared" si="21"/>
        <v>0.2068246992157142</v>
      </c>
      <c r="L52" s="16">
        <f t="shared" si="21"/>
        <v>0</v>
      </c>
      <c r="M52" s="16">
        <f t="shared" si="21"/>
        <v>0</v>
      </c>
      <c r="N52" s="16">
        <f t="shared" si="21"/>
        <v>0</v>
      </c>
      <c r="O52" s="16">
        <f t="shared" si="21"/>
        <v>0</v>
      </c>
      <c r="P52" s="16">
        <f t="shared" si="21"/>
        <v>0</v>
      </c>
      <c r="Q52" s="16">
        <f t="shared" si="21"/>
        <v>0</v>
      </c>
      <c r="R52" s="16">
        <f t="shared" si="21"/>
        <v>0</v>
      </c>
      <c r="S52" s="16">
        <f t="shared" si="21"/>
        <v>0</v>
      </c>
      <c r="T52" s="16">
        <f t="shared" si="21"/>
        <v>0</v>
      </c>
      <c r="U52" s="16">
        <f t="shared" si="21"/>
        <v>0</v>
      </c>
      <c r="V52" s="16">
        <f t="shared" si="21"/>
        <v>0</v>
      </c>
      <c r="W52" s="16">
        <f t="shared" si="21"/>
        <v>0</v>
      </c>
      <c r="X52" s="16">
        <f t="shared" si="21"/>
        <v>0</v>
      </c>
      <c r="Y52" s="16">
        <f t="shared" si="21"/>
        <v>0.66650718117164331</v>
      </c>
      <c r="Z52" s="16">
        <f t="shared" si="21"/>
        <v>0</v>
      </c>
      <c r="AA52" s="16">
        <f t="shared" si="21"/>
        <v>0</v>
      </c>
      <c r="AB52" s="16">
        <f t="shared" si="21"/>
        <v>0.60599420752441246</v>
      </c>
      <c r="AC52" s="16">
        <f t="shared" si="21"/>
        <v>0</v>
      </c>
      <c r="AD52" s="16">
        <f t="shared" si="21"/>
        <v>0</v>
      </c>
      <c r="AE52" s="16">
        <f t="shared" si="21"/>
        <v>0</v>
      </c>
      <c r="AF52" s="16">
        <f t="shared" si="21"/>
        <v>0</v>
      </c>
      <c r="AG52" s="16">
        <f t="shared" si="21"/>
        <v>0</v>
      </c>
      <c r="AH52" s="16">
        <f t="shared" si="21"/>
        <v>0</v>
      </c>
      <c r="AI52" s="16">
        <f t="shared" si="21"/>
        <v>0</v>
      </c>
      <c r="AJ52" s="16">
        <f t="shared" si="21"/>
        <v>0</v>
      </c>
      <c r="AK52" s="15">
        <f t="shared" si="21"/>
        <v>0</v>
      </c>
      <c r="AL52" s="14">
        <f t="shared" si="21"/>
        <v>1.47932608791177</v>
      </c>
      <c r="AM52" s="13"/>
      <c r="AN52" s="12">
        <f>SUM(C52:AK52)</f>
        <v>1.47932608791177</v>
      </c>
    </row>
    <row r="53" spans="1:40">
      <c r="A53" s="26" t="s">
        <v>103</v>
      </c>
      <c r="B53" s="25" t="s">
        <v>25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>
        <v>40.46</v>
      </c>
      <c r="U53" s="24"/>
      <c r="V53" s="24"/>
      <c r="W53" s="24"/>
      <c r="X53" s="24"/>
      <c r="Y53" s="24"/>
      <c r="Z53" s="24"/>
      <c r="AA53" s="24"/>
      <c r="AB53" s="24">
        <v>56.262</v>
      </c>
      <c r="AC53" s="24"/>
      <c r="AD53" s="24"/>
      <c r="AE53" s="24"/>
      <c r="AF53" s="24"/>
      <c r="AG53" s="24"/>
      <c r="AH53" s="24"/>
      <c r="AI53" s="24"/>
      <c r="AJ53" s="43">
        <v>63.137999999999998</v>
      </c>
      <c r="AK53" s="22"/>
      <c r="AL53" s="36"/>
      <c r="AM53" s="35">
        <v>0.49487999999999999</v>
      </c>
      <c r="AN53" s="34"/>
    </row>
    <row r="54" spans="1:40">
      <c r="A54" s="26" t="s">
        <v>102</v>
      </c>
      <c r="B54" s="33" t="s">
        <v>23</v>
      </c>
      <c r="C54" s="32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>
        <v>7320</v>
      </c>
      <c r="U54" s="30"/>
      <c r="V54" s="30"/>
      <c r="W54" s="30"/>
      <c r="X54" s="30"/>
      <c r="Y54" s="30"/>
      <c r="Z54" s="30"/>
      <c r="AA54" s="30"/>
      <c r="AB54" s="30">
        <v>9183</v>
      </c>
      <c r="AC54" s="32"/>
      <c r="AD54" s="30"/>
      <c r="AE54" s="30"/>
      <c r="AF54" s="30"/>
      <c r="AG54" s="30"/>
      <c r="AH54" s="32"/>
      <c r="AI54" s="30"/>
      <c r="AJ54" s="42">
        <v>2083</v>
      </c>
      <c r="AK54" s="28"/>
      <c r="AL54" s="21"/>
      <c r="AM54" s="20"/>
      <c r="AN54" s="27"/>
    </row>
    <row r="55" spans="1:40">
      <c r="A55" s="26"/>
      <c r="B55" s="25" t="s">
        <v>22</v>
      </c>
      <c r="C55" s="24">
        <f t="shared" ref="C55:AK55" si="22">C54/16389.002</f>
        <v>0</v>
      </c>
      <c r="D55" s="24">
        <f t="shared" si="22"/>
        <v>0</v>
      </c>
      <c r="E55" s="24">
        <f t="shared" si="22"/>
        <v>0</v>
      </c>
      <c r="F55" s="24">
        <f t="shared" si="22"/>
        <v>0</v>
      </c>
      <c r="G55" s="24">
        <f t="shared" si="22"/>
        <v>0</v>
      </c>
      <c r="H55" s="24">
        <f t="shared" si="22"/>
        <v>0</v>
      </c>
      <c r="I55" s="24">
        <f t="shared" si="22"/>
        <v>0</v>
      </c>
      <c r="J55" s="24">
        <f t="shared" si="22"/>
        <v>0</v>
      </c>
      <c r="K55" s="24">
        <f t="shared" si="22"/>
        <v>0</v>
      </c>
      <c r="L55" s="24">
        <f t="shared" si="22"/>
        <v>0</v>
      </c>
      <c r="M55" s="24">
        <f t="shared" si="22"/>
        <v>0</v>
      </c>
      <c r="N55" s="24">
        <f t="shared" si="22"/>
        <v>0</v>
      </c>
      <c r="O55" s="24">
        <f t="shared" si="22"/>
        <v>0</v>
      </c>
      <c r="P55" s="24">
        <f t="shared" si="22"/>
        <v>0</v>
      </c>
      <c r="Q55" s="24">
        <f t="shared" si="22"/>
        <v>0</v>
      </c>
      <c r="R55" s="24">
        <f t="shared" si="22"/>
        <v>0</v>
      </c>
      <c r="S55" s="24">
        <f t="shared" si="22"/>
        <v>0</v>
      </c>
      <c r="T55" s="24">
        <f t="shared" si="22"/>
        <v>0.44664098521679352</v>
      </c>
      <c r="U55" s="24">
        <f t="shared" si="22"/>
        <v>0</v>
      </c>
      <c r="V55" s="24">
        <f t="shared" si="22"/>
        <v>0</v>
      </c>
      <c r="W55" s="24">
        <f t="shared" si="22"/>
        <v>0</v>
      </c>
      <c r="X55" s="24">
        <f t="shared" si="22"/>
        <v>0</v>
      </c>
      <c r="Y55" s="24">
        <f t="shared" si="22"/>
        <v>0</v>
      </c>
      <c r="Z55" s="24">
        <f t="shared" si="22"/>
        <v>0</v>
      </c>
      <c r="AA55" s="24">
        <f t="shared" si="22"/>
        <v>0</v>
      </c>
      <c r="AB55" s="24">
        <f t="shared" si="22"/>
        <v>0.56031477694614962</v>
      </c>
      <c r="AC55" s="24">
        <f t="shared" si="22"/>
        <v>0</v>
      </c>
      <c r="AD55" s="24">
        <f t="shared" si="22"/>
        <v>0</v>
      </c>
      <c r="AE55" s="24">
        <f t="shared" si="22"/>
        <v>0</v>
      </c>
      <c r="AF55" s="24">
        <f t="shared" si="22"/>
        <v>0</v>
      </c>
      <c r="AG55" s="24">
        <f t="shared" si="22"/>
        <v>0</v>
      </c>
      <c r="AH55" s="24">
        <f t="shared" si="22"/>
        <v>0</v>
      </c>
      <c r="AI55" s="24">
        <f t="shared" si="22"/>
        <v>0</v>
      </c>
      <c r="AJ55" s="23">
        <f t="shared" si="22"/>
        <v>0.1270974278970739</v>
      </c>
      <c r="AK55" s="22">
        <f t="shared" si="22"/>
        <v>0</v>
      </c>
      <c r="AL55" s="21">
        <f>SUM(C55:AK55)</f>
        <v>1.1340531900600168</v>
      </c>
      <c r="AM55" s="20"/>
      <c r="AN55" s="19" t="s">
        <v>21</v>
      </c>
    </row>
    <row r="56" spans="1:40" ht="26.25" thickBot="1">
      <c r="A56" s="18"/>
      <c r="B56" s="17" t="s">
        <v>20</v>
      </c>
      <c r="C56" s="16">
        <f t="shared" ref="C56:AL56" si="23">C55/$AM$53</f>
        <v>0</v>
      </c>
      <c r="D56" s="16">
        <f t="shared" si="23"/>
        <v>0</v>
      </c>
      <c r="E56" s="16">
        <f t="shared" si="23"/>
        <v>0</v>
      </c>
      <c r="F56" s="16">
        <f t="shared" si="23"/>
        <v>0</v>
      </c>
      <c r="G56" s="16">
        <f t="shared" si="23"/>
        <v>0</v>
      </c>
      <c r="H56" s="16">
        <f t="shared" si="23"/>
        <v>0</v>
      </c>
      <c r="I56" s="16">
        <f t="shared" si="23"/>
        <v>0</v>
      </c>
      <c r="J56" s="16">
        <f t="shared" si="23"/>
        <v>0</v>
      </c>
      <c r="K56" s="16">
        <f t="shared" si="23"/>
        <v>0</v>
      </c>
      <c r="L56" s="16">
        <f t="shared" si="23"/>
        <v>0</v>
      </c>
      <c r="M56" s="16">
        <f t="shared" si="23"/>
        <v>0</v>
      </c>
      <c r="N56" s="16">
        <f t="shared" si="23"/>
        <v>0</v>
      </c>
      <c r="O56" s="16">
        <f t="shared" si="23"/>
        <v>0</v>
      </c>
      <c r="P56" s="16">
        <f t="shared" si="23"/>
        <v>0</v>
      </c>
      <c r="Q56" s="16">
        <f t="shared" si="23"/>
        <v>0</v>
      </c>
      <c r="R56" s="16">
        <f t="shared" si="23"/>
        <v>0</v>
      </c>
      <c r="S56" s="16">
        <f t="shared" si="23"/>
        <v>0</v>
      </c>
      <c r="T56" s="16">
        <f t="shared" si="23"/>
        <v>0.90252381429193651</v>
      </c>
      <c r="U56" s="16">
        <f t="shared" si="23"/>
        <v>0</v>
      </c>
      <c r="V56" s="16">
        <f t="shared" si="23"/>
        <v>0</v>
      </c>
      <c r="W56" s="16">
        <f t="shared" si="23"/>
        <v>0</v>
      </c>
      <c r="X56" s="16">
        <f t="shared" si="23"/>
        <v>0</v>
      </c>
      <c r="Y56" s="16">
        <f t="shared" si="23"/>
        <v>0</v>
      </c>
      <c r="Z56" s="16">
        <f t="shared" si="23"/>
        <v>0</v>
      </c>
      <c r="AA56" s="16">
        <f t="shared" si="23"/>
        <v>0</v>
      </c>
      <c r="AB56" s="16">
        <f t="shared" si="23"/>
        <v>1.1322235227654172</v>
      </c>
      <c r="AC56" s="16">
        <f t="shared" si="23"/>
        <v>0</v>
      </c>
      <c r="AD56" s="16">
        <f t="shared" si="23"/>
        <v>0</v>
      </c>
      <c r="AE56" s="16">
        <f t="shared" si="23"/>
        <v>0</v>
      </c>
      <c r="AF56" s="16">
        <f t="shared" si="23"/>
        <v>0</v>
      </c>
      <c r="AG56" s="16">
        <f t="shared" si="23"/>
        <v>0</v>
      </c>
      <c r="AH56" s="16">
        <f t="shared" si="23"/>
        <v>0</v>
      </c>
      <c r="AI56" s="16">
        <f t="shared" si="23"/>
        <v>0</v>
      </c>
      <c r="AJ56" s="16">
        <f t="shared" si="23"/>
        <v>0.25682474114345683</v>
      </c>
      <c r="AK56" s="15">
        <f t="shared" si="23"/>
        <v>0</v>
      </c>
      <c r="AL56" s="14">
        <f t="shared" si="23"/>
        <v>2.2915720782008098</v>
      </c>
      <c r="AM56" s="13"/>
      <c r="AN56" s="12">
        <f>SUM(C56:AK56)</f>
        <v>2.2915720782008107</v>
      </c>
    </row>
    <row r="57" spans="1:40">
      <c r="A57" s="26" t="s">
        <v>101</v>
      </c>
      <c r="B57" s="25" t="s">
        <v>25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37">
        <v>40.409999999999997</v>
      </c>
      <c r="U57" s="37"/>
      <c r="V57" s="24">
        <v>46.304000000000002</v>
      </c>
      <c r="W57" s="37">
        <v>47.866999999999997</v>
      </c>
      <c r="X57" s="24">
        <v>48.875</v>
      </c>
      <c r="Y57" s="37">
        <v>52.036000000000001</v>
      </c>
      <c r="Z57" s="24">
        <v>53.38</v>
      </c>
      <c r="AA57" s="24">
        <v>55.8</v>
      </c>
      <c r="AB57" s="24">
        <v>56.222999999999999</v>
      </c>
      <c r="AC57" s="24"/>
      <c r="AD57" s="24"/>
      <c r="AE57" s="24">
        <v>58.618000000000002</v>
      </c>
      <c r="AF57" s="24"/>
      <c r="AG57" s="24"/>
      <c r="AH57" s="24"/>
      <c r="AI57" s="24"/>
      <c r="AJ57" s="23"/>
      <c r="AK57" s="22"/>
      <c r="AL57" s="36"/>
      <c r="AM57" s="35">
        <v>0.71777999999999997</v>
      </c>
      <c r="AN57" s="34"/>
    </row>
    <row r="58" spans="1:40">
      <c r="A58" s="26" t="s">
        <v>100</v>
      </c>
      <c r="B58" s="33" t="s">
        <v>23</v>
      </c>
      <c r="C58" s="32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>
        <v>1388</v>
      </c>
      <c r="U58" s="31"/>
      <c r="V58" s="30">
        <v>1670</v>
      </c>
      <c r="W58" s="31">
        <v>1170</v>
      </c>
      <c r="X58" s="30">
        <v>2831</v>
      </c>
      <c r="Y58" s="31">
        <v>2503</v>
      </c>
      <c r="Z58" s="30">
        <v>8745</v>
      </c>
      <c r="AA58" s="30">
        <v>6888</v>
      </c>
      <c r="AB58" s="30">
        <v>3605</v>
      </c>
      <c r="AC58" s="30"/>
      <c r="AD58" s="30"/>
      <c r="AE58" s="30">
        <v>2459</v>
      </c>
      <c r="AF58" s="30"/>
      <c r="AG58" s="30"/>
      <c r="AH58" s="30"/>
      <c r="AI58" s="30"/>
      <c r="AJ58" s="29"/>
      <c r="AK58" s="28"/>
      <c r="AL58" s="21"/>
      <c r="AM58" s="20"/>
      <c r="AN58" s="27"/>
    </row>
    <row r="59" spans="1:40">
      <c r="A59" s="26"/>
      <c r="B59" s="25" t="s">
        <v>22</v>
      </c>
      <c r="C59" s="24">
        <f t="shared" ref="C59:AK59" si="24">C58/16389.002</f>
        <v>0</v>
      </c>
      <c r="D59" s="24">
        <f t="shared" si="24"/>
        <v>0</v>
      </c>
      <c r="E59" s="24">
        <f t="shared" si="24"/>
        <v>0</v>
      </c>
      <c r="F59" s="24">
        <f t="shared" si="24"/>
        <v>0</v>
      </c>
      <c r="G59" s="24">
        <f t="shared" si="24"/>
        <v>0</v>
      </c>
      <c r="H59" s="24">
        <f t="shared" si="24"/>
        <v>0</v>
      </c>
      <c r="I59" s="24">
        <f t="shared" si="24"/>
        <v>0</v>
      </c>
      <c r="J59" s="24">
        <f t="shared" si="24"/>
        <v>0</v>
      </c>
      <c r="K59" s="24">
        <f t="shared" si="24"/>
        <v>0</v>
      </c>
      <c r="L59" s="24">
        <f t="shared" si="24"/>
        <v>0</v>
      </c>
      <c r="M59" s="24">
        <f t="shared" si="24"/>
        <v>0</v>
      </c>
      <c r="N59" s="24">
        <f t="shared" si="24"/>
        <v>0</v>
      </c>
      <c r="O59" s="24">
        <f t="shared" si="24"/>
        <v>0</v>
      </c>
      <c r="P59" s="24">
        <f t="shared" si="24"/>
        <v>0</v>
      </c>
      <c r="Q59" s="24">
        <f t="shared" si="24"/>
        <v>0</v>
      </c>
      <c r="R59" s="24">
        <f t="shared" si="24"/>
        <v>0</v>
      </c>
      <c r="S59" s="24">
        <f t="shared" si="24"/>
        <v>0</v>
      </c>
      <c r="T59" s="24">
        <f t="shared" si="24"/>
        <v>8.4690940912692553E-2</v>
      </c>
      <c r="U59" s="24">
        <f t="shared" si="24"/>
        <v>0</v>
      </c>
      <c r="V59" s="24">
        <f t="shared" si="24"/>
        <v>0.10189760181858541</v>
      </c>
      <c r="W59" s="24">
        <f t="shared" si="24"/>
        <v>7.1389337801044866E-2</v>
      </c>
      <c r="X59" s="24">
        <f t="shared" si="24"/>
        <v>0.17273779086731456</v>
      </c>
      <c r="Y59" s="24">
        <f t="shared" si="24"/>
        <v>0.15272436967180797</v>
      </c>
      <c r="Z59" s="24">
        <f t="shared" si="24"/>
        <v>0.53358953766678408</v>
      </c>
      <c r="AA59" s="24">
        <f t="shared" si="24"/>
        <v>0.42028184510563854</v>
      </c>
      <c r="AB59" s="24">
        <f t="shared" si="24"/>
        <v>0.21996458356646731</v>
      </c>
      <c r="AC59" s="24">
        <f t="shared" si="24"/>
        <v>0</v>
      </c>
      <c r="AD59" s="24">
        <f t="shared" si="24"/>
        <v>0</v>
      </c>
      <c r="AE59" s="24">
        <f t="shared" si="24"/>
        <v>0.1500396424382644</v>
      </c>
      <c r="AF59" s="24">
        <f t="shared" si="24"/>
        <v>0</v>
      </c>
      <c r="AG59" s="24">
        <f t="shared" si="24"/>
        <v>0</v>
      </c>
      <c r="AH59" s="24">
        <f t="shared" si="24"/>
        <v>0</v>
      </c>
      <c r="AI59" s="24">
        <f t="shared" si="24"/>
        <v>0</v>
      </c>
      <c r="AJ59" s="23">
        <f t="shared" si="24"/>
        <v>0</v>
      </c>
      <c r="AK59" s="22">
        <f t="shared" si="24"/>
        <v>0</v>
      </c>
      <c r="AL59" s="21">
        <f>SUM(C59:AK59)</f>
        <v>1.9073156498485995</v>
      </c>
      <c r="AM59" s="20"/>
      <c r="AN59" s="19" t="s">
        <v>21</v>
      </c>
    </row>
    <row r="60" spans="1:40" ht="26.25" thickBot="1">
      <c r="A60" s="18"/>
      <c r="B60" s="17" t="s">
        <v>20</v>
      </c>
      <c r="C60" s="16">
        <f t="shared" ref="C60:AL60" si="25">C59/$AM$57</f>
        <v>0</v>
      </c>
      <c r="D60" s="16">
        <f t="shared" si="25"/>
        <v>0</v>
      </c>
      <c r="E60" s="16">
        <f t="shared" si="25"/>
        <v>0</v>
      </c>
      <c r="F60" s="16">
        <f t="shared" si="25"/>
        <v>0</v>
      </c>
      <c r="G60" s="16">
        <f t="shared" si="25"/>
        <v>0</v>
      </c>
      <c r="H60" s="16">
        <f t="shared" si="25"/>
        <v>0</v>
      </c>
      <c r="I60" s="16">
        <f t="shared" si="25"/>
        <v>0</v>
      </c>
      <c r="J60" s="16">
        <f t="shared" si="25"/>
        <v>0</v>
      </c>
      <c r="K60" s="16">
        <f t="shared" si="25"/>
        <v>0</v>
      </c>
      <c r="L60" s="16">
        <f t="shared" si="25"/>
        <v>0</v>
      </c>
      <c r="M60" s="16">
        <f t="shared" si="25"/>
        <v>0</v>
      </c>
      <c r="N60" s="16">
        <f t="shared" si="25"/>
        <v>0</v>
      </c>
      <c r="O60" s="16">
        <f t="shared" si="25"/>
        <v>0</v>
      </c>
      <c r="P60" s="16">
        <f t="shared" si="25"/>
        <v>0</v>
      </c>
      <c r="Q60" s="16">
        <f t="shared" si="25"/>
        <v>0</v>
      </c>
      <c r="R60" s="16">
        <f t="shared" si="25"/>
        <v>0</v>
      </c>
      <c r="S60" s="16">
        <f t="shared" si="25"/>
        <v>0</v>
      </c>
      <c r="T60" s="16">
        <f t="shared" si="25"/>
        <v>0.11799010966130646</v>
      </c>
      <c r="U60" s="16">
        <f t="shared" si="25"/>
        <v>0</v>
      </c>
      <c r="V60" s="16">
        <f t="shared" si="25"/>
        <v>0.14196216364148542</v>
      </c>
      <c r="W60" s="16">
        <f t="shared" si="25"/>
        <v>9.9458521832657451E-2</v>
      </c>
      <c r="X60" s="16">
        <f t="shared" si="25"/>
        <v>0.24065561992158399</v>
      </c>
      <c r="Y60" s="16">
        <f t="shared" si="25"/>
        <v>0.21277323089499287</v>
      </c>
      <c r="Z60" s="16">
        <f t="shared" si="25"/>
        <v>0.74338869523640128</v>
      </c>
      <c r="AA60" s="16">
        <f t="shared" si="25"/>
        <v>0.58553016955841419</v>
      </c>
      <c r="AB60" s="16">
        <f t="shared" si="25"/>
        <v>0.30645125744164969</v>
      </c>
      <c r="AC60" s="16">
        <f t="shared" si="25"/>
        <v>0</v>
      </c>
      <c r="AD60" s="16">
        <f t="shared" si="25"/>
        <v>0</v>
      </c>
      <c r="AE60" s="16">
        <f t="shared" si="25"/>
        <v>0.20903291041581598</v>
      </c>
      <c r="AF60" s="16">
        <f t="shared" si="25"/>
        <v>0</v>
      </c>
      <c r="AG60" s="16">
        <f t="shared" si="25"/>
        <v>0</v>
      </c>
      <c r="AH60" s="16">
        <f t="shared" si="25"/>
        <v>0</v>
      </c>
      <c r="AI60" s="16">
        <f t="shared" si="25"/>
        <v>0</v>
      </c>
      <c r="AJ60" s="16">
        <f t="shared" si="25"/>
        <v>0</v>
      </c>
      <c r="AK60" s="15">
        <f t="shared" si="25"/>
        <v>0</v>
      </c>
      <c r="AL60" s="14">
        <f t="shared" si="25"/>
        <v>2.6572426786043071</v>
      </c>
      <c r="AM60" s="13"/>
      <c r="AN60" s="12">
        <f>SUM(C60:AK60)</f>
        <v>2.657242678604308</v>
      </c>
    </row>
    <row r="61" spans="1:40">
      <c r="A61" s="26" t="s">
        <v>99</v>
      </c>
      <c r="B61" s="25" t="s">
        <v>25</v>
      </c>
      <c r="C61" s="24"/>
      <c r="D61" s="24"/>
      <c r="E61" s="24"/>
      <c r="F61" s="24"/>
      <c r="G61" s="24">
        <v>3.1219999999999999</v>
      </c>
      <c r="H61" s="24"/>
      <c r="I61" s="24"/>
      <c r="J61" s="24"/>
      <c r="K61" s="37">
        <v>7.5380000000000003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>
        <v>52.317</v>
      </c>
      <c r="Z61" s="24"/>
      <c r="AA61" s="24"/>
      <c r="AB61" s="24"/>
      <c r="AC61" s="24"/>
      <c r="AD61" s="24"/>
      <c r="AE61" s="24"/>
      <c r="AF61" s="24"/>
      <c r="AG61" s="24">
        <v>60.804000000000002</v>
      </c>
      <c r="AH61" s="24"/>
      <c r="AI61" s="24"/>
      <c r="AJ61" s="23">
        <v>62.438000000000002</v>
      </c>
      <c r="AK61" s="22"/>
      <c r="AL61" s="36"/>
      <c r="AM61" s="35">
        <v>9.3649999999999997E-2</v>
      </c>
      <c r="AN61" s="34"/>
    </row>
    <row r="62" spans="1:40">
      <c r="A62" s="26" t="s">
        <v>98</v>
      </c>
      <c r="B62" s="33" t="s">
        <v>23</v>
      </c>
      <c r="C62" s="32"/>
      <c r="D62" s="30"/>
      <c r="E62" s="32"/>
      <c r="F62" s="30"/>
      <c r="G62" s="30">
        <v>6077</v>
      </c>
      <c r="H62" s="30"/>
      <c r="I62" s="30"/>
      <c r="J62" s="32"/>
      <c r="K62" s="31">
        <v>5128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>
        <v>1490</v>
      </c>
      <c r="Z62" s="30"/>
      <c r="AA62" s="32"/>
      <c r="AB62" s="30"/>
      <c r="AC62" s="30"/>
      <c r="AD62" s="30"/>
      <c r="AE62" s="30"/>
      <c r="AF62" s="30"/>
      <c r="AG62" s="30">
        <v>9583</v>
      </c>
      <c r="AH62" s="30"/>
      <c r="AI62" s="30"/>
      <c r="AJ62" s="29">
        <v>1216</v>
      </c>
      <c r="AK62" s="28"/>
      <c r="AL62" s="21"/>
      <c r="AM62" s="20"/>
      <c r="AN62" s="27"/>
    </row>
    <row r="63" spans="1:40">
      <c r="A63" s="26"/>
      <c r="B63" s="25" t="s">
        <v>22</v>
      </c>
      <c r="C63" s="24">
        <f t="shared" ref="C63:AK63" si="26">C62/16389.002</f>
        <v>0</v>
      </c>
      <c r="D63" s="24">
        <f t="shared" si="26"/>
        <v>0</v>
      </c>
      <c r="E63" s="24">
        <f t="shared" si="26"/>
        <v>0</v>
      </c>
      <c r="F63" s="24">
        <f t="shared" si="26"/>
        <v>0</v>
      </c>
      <c r="G63" s="24">
        <f t="shared" si="26"/>
        <v>0.37079744086918776</v>
      </c>
      <c r="H63" s="24">
        <f t="shared" si="26"/>
        <v>0</v>
      </c>
      <c r="I63" s="24">
        <f t="shared" si="26"/>
        <v>0</v>
      </c>
      <c r="J63" s="24">
        <f t="shared" si="26"/>
        <v>0</v>
      </c>
      <c r="K63" s="24">
        <f t="shared" si="26"/>
        <v>0.3128927557638958</v>
      </c>
      <c r="L63" s="24">
        <f t="shared" si="26"/>
        <v>0</v>
      </c>
      <c r="M63" s="24">
        <f t="shared" si="26"/>
        <v>0</v>
      </c>
      <c r="N63" s="24">
        <f t="shared" si="26"/>
        <v>0</v>
      </c>
      <c r="O63" s="24">
        <f t="shared" si="26"/>
        <v>0</v>
      </c>
      <c r="P63" s="24">
        <f t="shared" si="26"/>
        <v>0</v>
      </c>
      <c r="Q63" s="24">
        <f t="shared" si="26"/>
        <v>0</v>
      </c>
      <c r="R63" s="24">
        <f t="shared" si="26"/>
        <v>0</v>
      </c>
      <c r="S63" s="24">
        <f t="shared" si="26"/>
        <v>0</v>
      </c>
      <c r="T63" s="24">
        <f t="shared" si="26"/>
        <v>0</v>
      </c>
      <c r="U63" s="24">
        <f t="shared" si="26"/>
        <v>0</v>
      </c>
      <c r="V63" s="24">
        <f t="shared" si="26"/>
        <v>0</v>
      </c>
      <c r="W63" s="24">
        <f t="shared" si="26"/>
        <v>0</v>
      </c>
      <c r="X63" s="24">
        <f t="shared" si="26"/>
        <v>0</v>
      </c>
      <c r="Y63" s="24">
        <f t="shared" si="26"/>
        <v>9.0914626772270815E-2</v>
      </c>
      <c r="Z63" s="24">
        <f t="shared" si="26"/>
        <v>0</v>
      </c>
      <c r="AA63" s="24">
        <f t="shared" si="26"/>
        <v>0</v>
      </c>
      <c r="AB63" s="24">
        <f t="shared" si="26"/>
        <v>0</v>
      </c>
      <c r="AC63" s="24">
        <f t="shared" si="26"/>
        <v>0</v>
      </c>
      <c r="AD63" s="24">
        <f t="shared" si="26"/>
        <v>0</v>
      </c>
      <c r="AE63" s="24">
        <f t="shared" si="26"/>
        <v>0</v>
      </c>
      <c r="AF63" s="24">
        <f t="shared" si="26"/>
        <v>0</v>
      </c>
      <c r="AG63" s="24">
        <f t="shared" si="26"/>
        <v>0.58472138816018204</v>
      </c>
      <c r="AH63" s="24">
        <f t="shared" si="26"/>
        <v>0</v>
      </c>
      <c r="AI63" s="24">
        <f t="shared" si="26"/>
        <v>0</v>
      </c>
      <c r="AJ63" s="23">
        <f t="shared" si="26"/>
        <v>7.4196098090658594E-2</v>
      </c>
      <c r="AK63" s="22">
        <f t="shared" si="26"/>
        <v>0</v>
      </c>
      <c r="AL63" s="21">
        <f>SUM(C63:AK63)</f>
        <v>1.4335223096561951</v>
      </c>
      <c r="AM63" s="20"/>
      <c r="AN63" s="19" t="s">
        <v>21</v>
      </c>
    </row>
    <row r="64" spans="1:40" ht="26.25" thickBot="1">
      <c r="A64" s="18"/>
      <c r="B64" s="17" t="s">
        <v>20</v>
      </c>
      <c r="C64" s="16">
        <f t="shared" ref="C64:AL64" si="27">C63/$AM$61</f>
        <v>0</v>
      </c>
      <c r="D64" s="16">
        <f t="shared" si="27"/>
        <v>0</v>
      </c>
      <c r="E64" s="16">
        <f t="shared" si="27"/>
        <v>0</v>
      </c>
      <c r="F64" s="16">
        <f t="shared" si="27"/>
        <v>0</v>
      </c>
      <c r="G64" s="16">
        <f t="shared" si="27"/>
        <v>3.9593960584002965</v>
      </c>
      <c r="H64" s="16">
        <f t="shared" si="27"/>
        <v>0</v>
      </c>
      <c r="I64" s="16">
        <f t="shared" si="27"/>
        <v>0</v>
      </c>
      <c r="J64" s="16">
        <f t="shared" si="27"/>
        <v>0</v>
      </c>
      <c r="K64" s="16">
        <f t="shared" si="27"/>
        <v>3.3410865538056145</v>
      </c>
      <c r="L64" s="16">
        <f t="shared" si="27"/>
        <v>0</v>
      </c>
      <c r="M64" s="16">
        <f t="shared" si="27"/>
        <v>0</v>
      </c>
      <c r="N64" s="16">
        <f t="shared" si="27"/>
        <v>0</v>
      </c>
      <c r="O64" s="16">
        <f t="shared" si="27"/>
        <v>0</v>
      </c>
      <c r="P64" s="16">
        <f t="shared" si="27"/>
        <v>0</v>
      </c>
      <c r="Q64" s="16">
        <f t="shared" si="27"/>
        <v>0</v>
      </c>
      <c r="R64" s="16">
        <f t="shared" si="27"/>
        <v>0</v>
      </c>
      <c r="S64" s="16">
        <f t="shared" si="27"/>
        <v>0</v>
      </c>
      <c r="T64" s="16">
        <f t="shared" si="27"/>
        <v>0</v>
      </c>
      <c r="U64" s="16">
        <f t="shared" si="27"/>
        <v>0</v>
      </c>
      <c r="V64" s="16">
        <f t="shared" si="27"/>
        <v>0</v>
      </c>
      <c r="W64" s="16">
        <f t="shared" si="27"/>
        <v>0</v>
      </c>
      <c r="X64" s="16">
        <f t="shared" si="27"/>
        <v>0</v>
      </c>
      <c r="Y64" s="16">
        <f t="shared" si="27"/>
        <v>0.97079152986941608</v>
      </c>
      <c r="Z64" s="16">
        <f t="shared" si="27"/>
        <v>0</v>
      </c>
      <c r="AA64" s="16">
        <f t="shared" si="27"/>
        <v>0</v>
      </c>
      <c r="AB64" s="16">
        <f t="shared" si="27"/>
        <v>0</v>
      </c>
      <c r="AC64" s="16">
        <f t="shared" si="27"/>
        <v>0</v>
      </c>
      <c r="AD64" s="16">
        <f t="shared" si="27"/>
        <v>0</v>
      </c>
      <c r="AE64" s="16">
        <f t="shared" si="27"/>
        <v>0</v>
      </c>
      <c r="AF64" s="16">
        <f t="shared" si="27"/>
        <v>0</v>
      </c>
      <c r="AG64" s="16">
        <f t="shared" si="27"/>
        <v>6.2436880743212182</v>
      </c>
      <c r="AH64" s="16">
        <f t="shared" si="27"/>
        <v>0</v>
      </c>
      <c r="AI64" s="16">
        <f t="shared" si="27"/>
        <v>0</v>
      </c>
      <c r="AJ64" s="16">
        <f t="shared" si="27"/>
        <v>0.79227013444376504</v>
      </c>
      <c r="AK64" s="15">
        <f t="shared" si="27"/>
        <v>0</v>
      </c>
      <c r="AL64" s="14">
        <f t="shared" si="27"/>
        <v>15.307232350840311</v>
      </c>
      <c r="AM64" s="13"/>
      <c r="AN64" s="12">
        <f>SUM(C64:AK64)</f>
        <v>15.307232350840311</v>
      </c>
    </row>
    <row r="65" spans="1:40">
      <c r="A65" s="26" t="s">
        <v>97</v>
      </c>
      <c r="B65" s="25" t="s">
        <v>25</v>
      </c>
      <c r="C65" s="24"/>
      <c r="D65" s="24"/>
      <c r="E65" s="24"/>
      <c r="F65" s="24"/>
      <c r="G65" s="24">
        <v>3.1560000000000001</v>
      </c>
      <c r="H65" s="24"/>
      <c r="I65" s="24"/>
      <c r="J65" s="24"/>
      <c r="K65" s="24"/>
      <c r="L65" s="24"/>
      <c r="M65" s="24"/>
      <c r="N65" s="24"/>
      <c r="O65" s="24"/>
      <c r="P65" s="24"/>
      <c r="Q65" s="37">
        <v>14.824999999999999</v>
      </c>
      <c r="R65" s="24">
        <v>20.164999999999999</v>
      </c>
      <c r="S65" s="24"/>
      <c r="T65" s="24"/>
      <c r="U65" s="24"/>
      <c r="V65" s="24">
        <v>46.225000000000001</v>
      </c>
      <c r="W65" s="24"/>
      <c r="X65" s="24"/>
      <c r="Y65" s="24">
        <v>52.357999999999997</v>
      </c>
      <c r="Z65" s="24"/>
      <c r="AA65" s="24"/>
      <c r="AB65" s="24"/>
      <c r="AC65" s="24"/>
      <c r="AD65" s="24"/>
      <c r="AE65" s="24">
        <v>58.639000000000003</v>
      </c>
      <c r="AF65" s="24"/>
      <c r="AG65" s="24">
        <v>60.802999999999997</v>
      </c>
      <c r="AH65" s="24"/>
      <c r="AI65" s="24"/>
      <c r="AJ65" s="43">
        <v>62.865000000000002</v>
      </c>
      <c r="AK65" s="22"/>
      <c r="AL65" s="36"/>
      <c r="AM65" s="35">
        <v>0.42404999999999998</v>
      </c>
      <c r="AN65" s="34"/>
    </row>
    <row r="66" spans="1:40">
      <c r="A66" s="26" t="s">
        <v>96</v>
      </c>
      <c r="B66" s="33" t="s">
        <v>23</v>
      </c>
      <c r="C66" s="32"/>
      <c r="D66" s="32"/>
      <c r="E66" s="32"/>
      <c r="F66" s="32"/>
      <c r="G66" s="30">
        <v>7237</v>
      </c>
      <c r="H66" s="30"/>
      <c r="I66" s="30"/>
      <c r="J66" s="30"/>
      <c r="K66" s="30"/>
      <c r="L66" s="30"/>
      <c r="M66" s="30"/>
      <c r="N66" s="30"/>
      <c r="O66" s="30"/>
      <c r="P66" s="30"/>
      <c r="Q66" s="31">
        <v>20902</v>
      </c>
      <c r="R66" s="30">
        <v>1670</v>
      </c>
      <c r="S66" s="30"/>
      <c r="T66" s="30"/>
      <c r="U66" s="30"/>
      <c r="V66" s="30">
        <v>1617</v>
      </c>
      <c r="W66" s="30"/>
      <c r="X66" s="30"/>
      <c r="Y66" s="30">
        <v>3261</v>
      </c>
      <c r="Z66" s="30"/>
      <c r="AA66" s="32"/>
      <c r="AB66" s="30"/>
      <c r="AC66" s="30"/>
      <c r="AD66" s="30"/>
      <c r="AE66" s="30">
        <v>4698</v>
      </c>
      <c r="AF66" s="30"/>
      <c r="AG66" s="30">
        <v>16515</v>
      </c>
      <c r="AH66" s="30"/>
      <c r="AI66" s="30"/>
      <c r="AJ66" s="42">
        <v>551</v>
      </c>
      <c r="AK66" s="28"/>
      <c r="AL66" s="21"/>
      <c r="AM66" s="20"/>
      <c r="AN66" s="27"/>
    </row>
    <row r="67" spans="1:40">
      <c r="A67" s="26"/>
      <c r="B67" s="25" t="s">
        <v>22</v>
      </c>
      <c r="C67" s="24">
        <f t="shared" ref="C67:AK67" si="28">C66/16389.002</f>
        <v>0</v>
      </c>
      <c r="D67" s="24">
        <f t="shared" si="28"/>
        <v>0</v>
      </c>
      <c r="E67" s="24">
        <f t="shared" si="28"/>
        <v>0</v>
      </c>
      <c r="F67" s="24">
        <f t="shared" si="28"/>
        <v>0</v>
      </c>
      <c r="G67" s="24">
        <f t="shared" si="28"/>
        <v>0.4415766133898818</v>
      </c>
      <c r="H67" s="24">
        <f t="shared" si="28"/>
        <v>0</v>
      </c>
      <c r="I67" s="24">
        <f t="shared" si="28"/>
        <v>0</v>
      </c>
      <c r="J67" s="24">
        <f t="shared" si="28"/>
        <v>0</v>
      </c>
      <c r="K67" s="24">
        <f t="shared" si="28"/>
        <v>0</v>
      </c>
      <c r="L67" s="24">
        <f t="shared" si="28"/>
        <v>0</v>
      </c>
      <c r="M67" s="24">
        <f t="shared" si="28"/>
        <v>0</v>
      </c>
      <c r="N67" s="24">
        <f t="shared" si="28"/>
        <v>0</v>
      </c>
      <c r="O67" s="24">
        <f t="shared" si="28"/>
        <v>0</v>
      </c>
      <c r="P67" s="24">
        <f t="shared" si="28"/>
        <v>0</v>
      </c>
      <c r="Q67" s="24">
        <f t="shared" si="28"/>
        <v>1.2753674689892649</v>
      </c>
      <c r="R67" s="24">
        <f t="shared" si="28"/>
        <v>0.10189760181858541</v>
      </c>
      <c r="S67" s="24">
        <f t="shared" si="28"/>
        <v>0</v>
      </c>
      <c r="T67" s="24">
        <f t="shared" si="28"/>
        <v>0</v>
      </c>
      <c r="U67" s="24">
        <f t="shared" si="28"/>
        <v>0</v>
      </c>
      <c r="V67" s="24">
        <f t="shared" si="28"/>
        <v>9.8663725832726118E-2</v>
      </c>
      <c r="W67" s="24">
        <f t="shared" si="28"/>
        <v>0</v>
      </c>
      <c r="X67" s="24">
        <f t="shared" si="28"/>
        <v>0</v>
      </c>
      <c r="Y67" s="24">
        <f t="shared" si="28"/>
        <v>0.19897489792239942</v>
      </c>
      <c r="Z67" s="24">
        <f t="shared" si="28"/>
        <v>0</v>
      </c>
      <c r="AA67" s="24">
        <f t="shared" si="28"/>
        <v>0</v>
      </c>
      <c r="AB67" s="24">
        <f t="shared" si="28"/>
        <v>0</v>
      </c>
      <c r="AC67" s="24">
        <f t="shared" si="28"/>
        <v>0</v>
      </c>
      <c r="AD67" s="24">
        <f t="shared" si="28"/>
        <v>0</v>
      </c>
      <c r="AE67" s="24">
        <f t="shared" si="28"/>
        <v>0.28665564870881094</v>
      </c>
      <c r="AF67" s="24">
        <f t="shared" si="28"/>
        <v>0</v>
      </c>
      <c r="AG67" s="24">
        <f t="shared" si="28"/>
        <v>1.007687960499364</v>
      </c>
      <c r="AH67" s="24">
        <f t="shared" si="28"/>
        <v>0</v>
      </c>
      <c r="AI67" s="24">
        <f t="shared" si="28"/>
        <v>0</v>
      </c>
      <c r="AJ67" s="23">
        <f t="shared" si="28"/>
        <v>3.3620106947329677E-2</v>
      </c>
      <c r="AK67" s="22">
        <f t="shared" si="28"/>
        <v>0</v>
      </c>
      <c r="AL67" s="21">
        <f>SUM(C67:AK67)</f>
        <v>3.4444440241083618</v>
      </c>
      <c r="AM67" s="20"/>
      <c r="AN67" s="19" t="s">
        <v>21</v>
      </c>
    </row>
    <row r="68" spans="1:40" ht="26.25" thickBot="1">
      <c r="A68" s="18"/>
      <c r="B68" s="17" t="s">
        <v>20</v>
      </c>
      <c r="C68" s="16">
        <f t="shared" ref="C68:AL68" si="29">C67/$AM$65</f>
        <v>0</v>
      </c>
      <c r="D68" s="16">
        <f t="shared" si="29"/>
        <v>0</v>
      </c>
      <c r="E68" s="16">
        <f t="shared" si="29"/>
        <v>0</v>
      </c>
      <c r="F68" s="16">
        <f t="shared" si="29"/>
        <v>0</v>
      </c>
      <c r="G68" s="16">
        <f t="shared" si="29"/>
        <v>1.0413314783395398</v>
      </c>
      <c r="H68" s="16">
        <f t="shared" si="29"/>
        <v>0</v>
      </c>
      <c r="I68" s="16">
        <f t="shared" si="29"/>
        <v>0</v>
      </c>
      <c r="J68" s="16">
        <f t="shared" si="29"/>
        <v>0</v>
      </c>
      <c r="K68" s="16">
        <f t="shared" si="29"/>
        <v>0</v>
      </c>
      <c r="L68" s="16">
        <f t="shared" si="29"/>
        <v>0</v>
      </c>
      <c r="M68" s="16">
        <f t="shared" si="29"/>
        <v>0</v>
      </c>
      <c r="N68" s="16">
        <f t="shared" si="29"/>
        <v>0</v>
      </c>
      <c r="O68" s="16">
        <f t="shared" si="29"/>
        <v>0</v>
      </c>
      <c r="P68" s="16">
        <f t="shared" si="29"/>
        <v>0</v>
      </c>
      <c r="Q68" s="16">
        <f t="shared" si="29"/>
        <v>3.0075874755082301</v>
      </c>
      <c r="R68" s="16">
        <f t="shared" si="29"/>
        <v>0.24029619577546379</v>
      </c>
      <c r="S68" s="16">
        <f t="shared" si="29"/>
        <v>0</v>
      </c>
      <c r="T68" s="16">
        <f t="shared" si="29"/>
        <v>0</v>
      </c>
      <c r="U68" s="16">
        <f t="shared" si="29"/>
        <v>0</v>
      </c>
      <c r="V68" s="16">
        <f t="shared" si="29"/>
        <v>0.2326700290831886</v>
      </c>
      <c r="W68" s="16">
        <f t="shared" si="29"/>
        <v>0</v>
      </c>
      <c r="X68" s="16">
        <f t="shared" si="29"/>
        <v>0</v>
      </c>
      <c r="Y68" s="16">
        <f t="shared" si="29"/>
        <v>0.46922508648130984</v>
      </c>
      <c r="Z68" s="16">
        <f t="shared" si="29"/>
        <v>0</v>
      </c>
      <c r="AA68" s="16">
        <f t="shared" si="29"/>
        <v>0</v>
      </c>
      <c r="AB68" s="16">
        <f t="shared" si="29"/>
        <v>0</v>
      </c>
      <c r="AC68" s="16">
        <f t="shared" si="29"/>
        <v>0</v>
      </c>
      <c r="AD68" s="16">
        <f t="shared" si="29"/>
        <v>0</v>
      </c>
      <c r="AE68" s="16">
        <f t="shared" si="29"/>
        <v>0.67599492679828077</v>
      </c>
      <c r="AF68" s="16">
        <f t="shared" si="29"/>
        <v>0</v>
      </c>
      <c r="AG68" s="16">
        <f t="shared" si="29"/>
        <v>2.3763423193004694</v>
      </c>
      <c r="AH68" s="16">
        <f t="shared" si="29"/>
        <v>0</v>
      </c>
      <c r="AI68" s="16">
        <f t="shared" si="29"/>
        <v>0</v>
      </c>
      <c r="AJ68" s="16">
        <f t="shared" si="29"/>
        <v>7.928335561214403E-2</v>
      </c>
      <c r="AK68" s="15">
        <f t="shared" si="29"/>
        <v>0</v>
      </c>
      <c r="AL68" s="14">
        <f t="shared" si="29"/>
        <v>8.1227308668986247</v>
      </c>
      <c r="AM68" s="13"/>
      <c r="AN68" s="12">
        <f>SUM(C68:AK68)</f>
        <v>8.1227308668986282</v>
      </c>
    </row>
    <row r="69" spans="1:40">
      <c r="A69" s="26" t="s">
        <v>95</v>
      </c>
      <c r="B69" s="25" t="s">
        <v>25</v>
      </c>
      <c r="C69" s="24"/>
      <c r="D69" s="24"/>
      <c r="E69" s="24"/>
      <c r="F69" s="24"/>
      <c r="G69" s="24">
        <v>3.2349999999999999</v>
      </c>
      <c r="H69" s="24"/>
      <c r="I69" s="24"/>
      <c r="J69" s="24"/>
      <c r="K69" s="24"/>
      <c r="L69" s="24"/>
      <c r="M69" s="24">
        <v>9.07</v>
      </c>
      <c r="N69" s="24"/>
      <c r="O69" s="24"/>
      <c r="P69" s="24"/>
      <c r="Q69" s="37">
        <v>14.819000000000001</v>
      </c>
      <c r="R69" s="24"/>
      <c r="S69" s="24"/>
      <c r="T69" s="24"/>
      <c r="U69" s="24"/>
      <c r="V69" s="24"/>
      <c r="W69" s="24"/>
      <c r="X69" s="24"/>
      <c r="Y69" s="24">
        <v>52.344000000000001</v>
      </c>
      <c r="Z69" s="24">
        <v>53.39</v>
      </c>
      <c r="AA69" s="24"/>
      <c r="AB69" s="24">
        <v>56.552999999999997</v>
      </c>
      <c r="AC69" s="24"/>
      <c r="AD69" s="24"/>
      <c r="AE69" s="24">
        <v>58.646000000000001</v>
      </c>
      <c r="AF69" s="24"/>
      <c r="AG69" s="37">
        <v>60.793999999999997</v>
      </c>
      <c r="AH69" s="24"/>
      <c r="AI69" s="24"/>
      <c r="AJ69" s="23"/>
      <c r="AK69" s="22"/>
      <c r="AL69" s="36"/>
      <c r="AM69" s="35">
        <v>0.49720999999999999</v>
      </c>
      <c r="AN69" s="34"/>
    </row>
    <row r="70" spans="1:40">
      <c r="A70" s="26" t="s">
        <v>94</v>
      </c>
      <c r="B70" s="33" t="s">
        <v>23</v>
      </c>
      <c r="C70" s="32"/>
      <c r="D70" s="32"/>
      <c r="E70" s="30"/>
      <c r="F70" s="32"/>
      <c r="G70" s="30">
        <v>41159</v>
      </c>
      <c r="H70" s="30"/>
      <c r="I70" s="30"/>
      <c r="J70" s="30"/>
      <c r="K70" s="30"/>
      <c r="L70" s="30"/>
      <c r="M70" s="30">
        <v>33670</v>
      </c>
      <c r="N70" s="30"/>
      <c r="O70" s="30"/>
      <c r="P70" s="30"/>
      <c r="Q70" s="31">
        <v>72948</v>
      </c>
      <c r="R70" s="30"/>
      <c r="S70" s="30"/>
      <c r="T70" s="30"/>
      <c r="U70" s="30"/>
      <c r="V70" s="30"/>
      <c r="W70" s="30"/>
      <c r="X70" s="30"/>
      <c r="Y70" s="30">
        <v>11166</v>
      </c>
      <c r="Z70" s="30">
        <v>6368</v>
      </c>
      <c r="AA70" s="30"/>
      <c r="AB70" s="30">
        <v>1248</v>
      </c>
      <c r="AC70" s="30"/>
      <c r="AD70" s="30"/>
      <c r="AE70" s="30"/>
      <c r="AF70" s="30"/>
      <c r="AG70" s="31">
        <v>28818</v>
      </c>
      <c r="AH70" s="30"/>
      <c r="AI70" s="30"/>
      <c r="AJ70" s="29"/>
      <c r="AK70" s="28"/>
      <c r="AL70" s="21"/>
      <c r="AM70" s="20"/>
      <c r="AN70" s="27"/>
    </row>
    <row r="71" spans="1:40">
      <c r="A71" s="26"/>
      <c r="B71" s="25" t="s">
        <v>22</v>
      </c>
      <c r="C71" s="24">
        <f t="shared" ref="C71:AK71" si="30">C70/16389.002</f>
        <v>0</v>
      </c>
      <c r="D71" s="24">
        <f t="shared" si="30"/>
        <v>0</v>
      </c>
      <c r="E71" s="24">
        <f t="shared" si="30"/>
        <v>0</v>
      </c>
      <c r="F71" s="24">
        <f t="shared" si="30"/>
        <v>0</v>
      </c>
      <c r="G71" s="24">
        <f t="shared" si="30"/>
        <v>2.5113792773959025</v>
      </c>
      <c r="H71" s="24">
        <f t="shared" si="30"/>
        <v>0</v>
      </c>
      <c r="I71" s="24">
        <f t="shared" si="30"/>
        <v>0</v>
      </c>
      <c r="J71" s="24">
        <f t="shared" si="30"/>
        <v>0</v>
      </c>
      <c r="K71" s="24">
        <f t="shared" si="30"/>
        <v>0</v>
      </c>
      <c r="L71" s="24">
        <f t="shared" si="30"/>
        <v>0</v>
      </c>
      <c r="M71" s="24">
        <f t="shared" si="30"/>
        <v>2.0544264989411802</v>
      </c>
      <c r="N71" s="24">
        <f t="shared" si="30"/>
        <v>0</v>
      </c>
      <c r="O71" s="24">
        <f t="shared" si="30"/>
        <v>0</v>
      </c>
      <c r="P71" s="24">
        <f t="shared" si="30"/>
        <v>0</v>
      </c>
      <c r="Q71" s="24">
        <f t="shared" si="30"/>
        <v>4.4510336871030951</v>
      </c>
      <c r="R71" s="24">
        <f t="shared" si="30"/>
        <v>0</v>
      </c>
      <c r="S71" s="24">
        <f t="shared" si="30"/>
        <v>0</v>
      </c>
      <c r="T71" s="24">
        <f t="shared" si="30"/>
        <v>0</v>
      </c>
      <c r="U71" s="24">
        <f t="shared" si="30"/>
        <v>0</v>
      </c>
      <c r="V71" s="24">
        <f t="shared" si="30"/>
        <v>0</v>
      </c>
      <c r="W71" s="24">
        <f t="shared" si="30"/>
        <v>0</v>
      </c>
      <c r="X71" s="24">
        <f t="shared" si="30"/>
        <v>0</v>
      </c>
      <c r="Y71" s="24">
        <f t="shared" si="30"/>
        <v>0.68131055203971536</v>
      </c>
      <c r="Z71" s="24">
        <f t="shared" si="30"/>
        <v>0.38855325052739637</v>
      </c>
      <c r="AA71" s="24">
        <f t="shared" si="30"/>
        <v>0</v>
      </c>
      <c r="AB71" s="24">
        <f t="shared" si="30"/>
        <v>7.6148626987781201E-2</v>
      </c>
      <c r="AC71" s="24">
        <f t="shared" si="30"/>
        <v>0</v>
      </c>
      <c r="AD71" s="24">
        <f t="shared" si="30"/>
        <v>0</v>
      </c>
      <c r="AE71" s="24">
        <f t="shared" si="30"/>
        <v>0</v>
      </c>
      <c r="AF71" s="24">
        <f t="shared" si="30"/>
        <v>0</v>
      </c>
      <c r="AG71" s="24">
        <f t="shared" si="30"/>
        <v>1.7583743049149667</v>
      </c>
      <c r="AH71" s="24">
        <f t="shared" si="30"/>
        <v>0</v>
      </c>
      <c r="AI71" s="24">
        <f t="shared" si="30"/>
        <v>0</v>
      </c>
      <c r="AJ71" s="23">
        <f t="shared" si="30"/>
        <v>0</v>
      </c>
      <c r="AK71" s="22">
        <f t="shared" si="30"/>
        <v>0</v>
      </c>
      <c r="AL71" s="21">
        <f>SUM(C71:AK71)</f>
        <v>11.921226197910036</v>
      </c>
      <c r="AM71" s="20"/>
      <c r="AN71" s="19" t="s">
        <v>21</v>
      </c>
    </row>
    <row r="72" spans="1:40" ht="26.25" thickBot="1">
      <c r="A72" s="18"/>
      <c r="B72" s="17" t="s">
        <v>20</v>
      </c>
      <c r="C72" s="16">
        <f t="shared" ref="C72:AL72" si="31">C71/$AM$69</f>
        <v>0</v>
      </c>
      <c r="D72" s="16">
        <f t="shared" si="31"/>
        <v>0</v>
      </c>
      <c r="E72" s="16">
        <f t="shared" si="31"/>
        <v>0</v>
      </c>
      <c r="F72" s="16">
        <f t="shared" si="31"/>
        <v>0</v>
      </c>
      <c r="G72" s="16">
        <f t="shared" si="31"/>
        <v>5.0509428157034302</v>
      </c>
      <c r="H72" s="16">
        <f t="shared" si="31"/>
        <v>0</v>
      </c>
      <c r="I72" s="16">
        <f t="shared" si="31"/>
        <v>0</v>
      </c>
      <c r="J72" s="16">
        <f t="shared" si="31"/>
        <v>0</v>
      </c>
      <c r="K72" s="16">
        <f t="shared" si="31"/>
        <v>0</v>
      </c>
      <c r="L72" s="16">
        <f t="shared" si="31"/>
        <v>0</v>
      </c>
      <c r="M72" s="16">
        <f t="shared" si="31"/>
        <v>4.1319090503835003</v>
      </c>
      <c r="N72" s="16">
        <f t="shared" si="31"/>
        <v>0</v>
      </c>
      <c r="O72" s="16">
        <f t="shared" si="31"/>
        <v>0</v>
      </c>
      <c r="P72" s="16">
        <f t="shared" si="31"/>
        <v>0</v>
      </c>
      <c r="Q72" s="16">
        <f t="shared" si="31"/>
        <v>8.9520196438186996</v>
      </c>
      <c r="R72" s="16">
        <f t="shared" si="31"/>
        <v>0</v>
      </c>
      <c r="S72" s="16">
        <f t="shared" si="31"/>
        <v>0</v>
      </c>
      <c r="T72" s="16">
        <f t="shared" si="31"/>
        <v>0</v>
      </c>
      <c r="U72" s="16">
        <f t="shared" si="31"/>
        <v>0</v>
      </c>
      <c r="V72" s="16">
        <f t="shared" si="31"/>
        <v>0</v>
      </c>
      <c r="W72" s="16">
        <f t="shared" si="31"/>
        <v>0</v>
      </c>
      <c r="X72" s="16">
        <f t="shared" si="31"/>
        <v>0</v>
      </c>
      <c r="Y72" s="16">
        <f t="shared" si="31"/>
        <v>1.3702671950276852</v>
      </c>
      <c r="Z72" s="16">
        <f t="shared" si="31"/>
        <v>0.78146708740249871</v>
      </c>
      <c r="AA72" s="16">
        <f t="shared" si="31"/>
        <v>0</v>
      </c>
      <c r="AB72" s="16">
        <f t="shared" si="31"/>
        <v>0.15315184124973594</v>
      </c>
      <c r="AC72" s="16">
        <f t="shared" si="31"/>
        <v>0</v>
      </c>
      <c r="AD72" s="16">
        <f t="shared" si="31"/>
        <v>0</v>
      </c>
      <c r="AE72" s="16">
        <f t="shared" si="31"/>
        <v>0</v>
      </c>
      <c r="AF72" s="16">
        <f t="shared" si="31"/>
        <v>0</v>
      </c>
      <c r="AG72" s="16">
        <f t="shared" si="31"/>
        <v>3.536482180396546</v>
      </c>
      <c r="AH72" s="16">
        <f t="shared" si="31"/>
        <v>0</v>
      </c>
      <c r="AI72" s="16">
        <f t="shared" si="31"/>
        <v>0</v>
      </c>
      <c r="AJ72" s="16">
        <f t="shared" si="31"/>
        <v>0</v>
      </c>
      <c r="AK72" s="15">
        <f t="shared" si="31"/>
        <v>0</v>
      </c>
      <c r="AL72" s="14">
        <f t="shared" si="31"/>
        <v>23.976239813982094</v>
      </c>
      <c r="AM72" s="13"/>
      <c r="AN72" s="12">
        <f>SUM(C72:AK72)</f>
        <v>23.976239813982097</v>
      </c>
    </row>
    <row r="73" spans="1:40">
      <c r="A73" s="26" t="s">
        <v>93</v>
      </c>
      <c r="B73" s="25" t="s">
        <v>25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>
        <v>9.0749999999999993</v>
      </c>
      <c r="N73" s="24"/>
      <c r="O73" s="24"/>
      <c r="P73" s="24">
        <v>13.231</v>
      </c>
      <c r="Q73" s="37">
        <v>14.832000000000001</v>
      </c>
      <c r="R73" s="24"/>
      <c r="S73" s="24"/>
      <c r="T73" s="24"/>
      <c r="U73" s="24"/>
      <c r="V73" s="24"/>
      <c r="W73" s="24"/>
      <c r="X73" s="24"/>
      <c r="Y73" s="24">
        <v>51.058</v>
      </c>
      <c r="Z73" s="37">
        <v>53.225000000000001</v>
      </c>
      <c r="AA73" s="24">
        <v>55.142000000000003</v>
      </c>
      <c r="AB73" s="24"/>
      <c r="AC73" s="24"/>
      <c r="AD73" s="24"/>
      <c r="AE73" s="24"/>
      <c r="AF73" s="24"/>
      <c r="AG73" s="24">
        <v>60.835999999999999</v>
      </c>
      <c r="AH73" s="24"/>
      <c r="AI73" s="24"/>
      <c r="AJ73" s="23">
        <v>62.49</v>
      </c>
      <c r="AK73" s="22">
        <v>64.257999999999996</v>
      </c>
      <c r="AL73" s="36"/>
      <c r="AM73" s="35">
        <v>0.28205999999999998</v>
      </c>
      <c r="AN73" s="34"/>
    </row>
    <row r="74" spans="1:40">
      <c r="A74" s="26" t="s">
        <v>92</v>
      </c>
      <c r="B74" s="33" t="s">
        <v>23</v>
      </c>
      <c r="C74" s="32"/>
      <c r="D74" s="32"/>
      <c r="E74" s="30"/>
      <c r="F74" s="32"/>
      <c r="G74" s="30"/>
      <c r="H74" s="30"/>
      <c r="I74" s="30"/>
      <c r="J74" s="30"/>
      <c r="K74" s="30"/>
      <c r="L74" s="30"/>
      <c r="M74" s="30">
        <v>5696</v>
      </c>
      <c r="N74" s="30"/>
      <c r="O74" s="30"/>
      <c r="P74" s="30">
        <v>5140</v>
      </c>
      <c r="Q74" s="31">
        <v>4443</v>
      </c>
      <c r="R74" s="30"/>
      <c r="S74" s="30"/>
      <c r="T74" s="30"/>
      <c r="U74" s="30"/>
      <c r="V74" s="30"/>
      <c r="W74" s="30"/>
      <c r="X74" s="30"/>
      <c r="Y74" s="30">
        <v>88526</v>
      </c>
      <c r="Z74" s="31">
        <v>44659</v>
      </c>
      <c r="AA74" s="30">
        <v>2643</v>
      </c>
      <c r="AB74" s="30"/>
      <c r="AC74" s="30"/>
      <c r="AD74" s="30"/>
      <c r="AE74" s="30"/>
      <c r="AF74" s="30"/>
      <c r="AG74" s="30">
        <v>21458</v>
      </c>
      <c r="AH74" s="30"/>
      <c r="AI74" s="30"/>
      <c r="AJ74" s="29">
        <v>13606</v>
      </c>
      <c r="AK74" s="28">
        <v>31442</v>
      </c>
      <c r="AL74" s="21"/>
      <c r="AM74" s="20"/>
      <c r="AN74" s="27"/>
    </row>
    <row r="75" spans="1:40">
      <c r="A75" s="26"/>
      <c r="B75" s="25" t="s">
        <v>22</v>
      </c>
      <c r="C75" s="24">
        <f t="shared" ref="C75:AK75" si="32">C74/16389.002</f>
        <v>0</v>
      </c>
      <c r="D75" s="24">
        <f t="shared" si="32"/>
        <v>0</v>
      </c>
      <c r="E75" s="24">
        <f t="shared" si="32"/>
        <v>0</v>
      </c>
      <c r="F75" s="24">
        <f t="shared" si="32"/>
        <v>0</v>
      </c>
      <c r="G75" s="24">
        <f t="shared" si="32"/>
        <v>0</v>
      </c>
      <c r="H75" s="24">
        <f t="shared" si="32"/>
        <v>0</v>
      </c>
      <c r="I75" s="24">
        <f t="shared" si="32"/>
        <v>0</v>
      </c>
      <c r="J75" s="24">
        <f t="shared" si="32"/>
        <v>0</v>
      </c>
      <c r="K75" s="24">
        <f t="shared" si="32"/>
        <v>0</v>
      </c>
      <c r="L75" s="24">
        <f t="shared" si="32"/>
        <v>0</v>
      </c>
      <c r="M75" s="24">
        <f t="shared" si="32"/>
        <v>0.34755014368782189</v>
      </c>
      <c r="N75" s="24">
        <f t="shared" si="32"/>
        <v>0</v>
      </c>
      <c r="O75" s="24">
        <f t="shared" si="32"/>
        <v>0</v>
      </c>
      <c r="P75" s="24">
        <f t="shared" si="32"/>
        <v>0.31362495410031677</v>
      </c>
      <c r="Q75" s="24">
        <f t="shared" si="32"/>
        <v>0.27109643405986528</v>
      </c>
      <c r="R75" s="24">
        <f t="shared" si="32"/>
        <v>0</v>
      </c>
      <c r="S75" s="24">
        <f t="shared" si="32"/>
        <v>0</v>
      </c>
      <c r="T75" s="24">
        <f t="shared" si="32"/>
        <v>0</v>
      </c>
      <c r="U75" s="24">
        <f t="shared" si="32"/>
        <v>0</v>
      </c>
      <c r="V75" s="24">
        <f t="shared" si="32"/>
        <v>0</v>
      </c>
      <c r="W75" s="24">
        <f t="shared" si="32"/>
        <v>0</v>
      </c>
      <c r="X75" s="24">
        <f t="shared" si="32"/>
        <v>0</v>
      </c>
      <c r="Y75" s="24">
        <f t="shared" si="32"/>
        <v>5.4015491608335884</v>
      </c>
      <c r="Z75" s="24">
        <f t="shared" si="32"/>
        <v>2.7249371255186863</v>
      </c>
      <c r="AA75" s="24">
        <f t="shared" si="32"/>
        <v>0.16126668359671931</v>
      </c>
      <c r="AB75" s="24">
        <f t="shared" si="32"/>
        <v>0</v>
      </c>
      <c r="AC75" s="24">
        <f t="shared" si="32"/>
        <v>0</v>
      </c>
      <c r="AD75" s="24">
        <f t="shared" si="32"/>
        <v>0</v>
      </c>
      <c r="AE75" s="24">
        <f t="shared" si="32"/>
        <v>0</v>
      </c>
      <c r="AF75" s="24">
        <f t="shared" si="32"/>
        <v>0</v>
      </c>
      <c r="AG75" s="24">
        <f t="shared" si="32"/>
        <v>1.3092926585767699</v>
      </c>
      <c r="AH75" s="24">
        <f t="shared" si="32"/>
        <v>0</v>
      </c>
      <c r="AI75" s="24">
        <f t="shared" si="32"/>
        <v>0</v>
      </c>
      <c r="AJ75" s="23">
        <f t="shared" si="32"/>
        <v>0.8301908804453132</v>
      </c>
      <c r="AK75" s="22">
        <f t="shared" si="32"/>
        <v>1.9184816744790194</v>
      </c>
      <c r="AL75" s="21">
        <f>SUM(C75:AK75)</f>
        <v>13.277989715298101</v>
      </c>
      <c r="AM75" s="20"/>
      <c r="AN75" s="19" t="s">
        <v>21</v>
      </c>
    </row>
    <row r="76" spans="1:40" ht="26.25" thickBot="1">
      <c r="A76" s="18"/>
      <c r="B76" s="17" t="s">
        <v>20</v>
      </c>
      <c r="C76" s="16">
        <f t="shared" ref="C76:AL76" si="33">C75/$AM$73</f>
        <v>0</v>
      </c>
      <c r="D76" s="16">
        <f t="shared" si="33"/>
        <v>0</v>
      </c>
      <c r="E76" s="16">
        <f t="shared" si="33"/>
        <v>0</v>
      </c>
      <c r="F76" s="16">
        <f t="shared" si="33"/>
        <v>0</v>
      </c>
      <c r="G76" s="16">
        <f t="shared" si="33"/>
        <v>0</v>
      </c>
      <c r="H76" s="16">
        <f t="shared" si="33"/>
        <v>0</v>
      </c>
      <c r="I76" s="16">
        <f t="shared" si="33"/>
        <v>0</v>
      </c>
      <c r="J76" s="16">
        <f t="shared" si="33"/>
        <v>0</v>
      </c>
      <c r="K76" s="16">
        <f t="shared" si="33"/>
        <v>0</v>
      </c>
      <c r="L76" s="16">
        <f t="shared" si="33"/>
        <v>0</v>
      </c>
      <c r="M76" s="16">
        <f t="shared" si="33"/>
        <v>1.2321851509885198</v>
      </c>
      <c r="N76" s="16">
        <f t="shared" si="33"/>
        <v>0</v>
      </c>
      <c r="O76" s="16">
        <f t="shared" si="33"/>
        <v>0</v>
      </c>
      <c r="P76" s="16">
        <f t="shared" si="33"/>
        <v>1.111908650997365</v>
      </c>
      <c r="Q76" s="16">
        <f t="shared" si="33"/>
        <v>0.96113037672787816</v>
      </c>
      <c r="R76" s="16">
        <f t="shared" si="33"/>
        <v>0</v>
      </c>
      <c r="S76" s="16">
        <f t="shared" si="33"/>
        <v>0</v>
      </c>
      <c r="T76" s="16">
        <f t="shared" si="33"/>
        <v>0</v>
      </c>
      <c r="U76" s="16">
        <f t="shared" si="33"/>
        <v>0</v>
      </c>
      <c r="V76" s="16">
        <f t="shared" si="33"/>
        <v>0</v>
      </c>
      <c r="W76" s="16">
        <f t="shared" si="33"/>
        <v>0</v>
      </c>
      <c r="X76" s="16">
        <f t="shared" si="33"/>
        <v>0</v>
      </c>
      <c r="Y76" s="16">
        <f t="shared" si="33"/>
        <v>19.150355104706762</v>
      </c>
      <c r="Z76" s="16">
        <f t="shared" si="33"/>
        <v>9.6608421099010364</v>
      </c>
      <c r="AA76" s="16">
        <f t="shared" si="33"/>
        <v>0.57174602423852838</v>
      </c>
      <c r="AB76" s="16">
        <f t="shared" si="33"/>
        <v>0</v>
      </c>
      <c r="AC76" s="16">
        <f t="shared" si="33"/>
        <v>0</v>
      </c>
      <c r="AD76" s="16">
        <f t="shared" si="33"/>
        <v>0</v>
      </c>
      <c r="AE76" s="16">
        <f t="shared" si="33"/>
        <v>0</v>
      </c>
      <c r="AF76" s="16">
        <f t="shared" si="33"/>
        <v>0</v>
      </c>
      <c r="AG76" s="16">
        <f t="shared" si="33"/>
        <v>4.6418941309535917</v>
      </c>
      <c r="AH76" s="16">
        <f t="shared" si="33"/>
        <v>0</v>
      </c>
      <c r="AI76" s="16">
        <f t="shared" si="33"/>
        <v>0</v>
      </c>
      <c r="AJ76" s="16">
        <f t="shared" si="33"/>
        <v>2.9433130555389395</v>
      </c>
      <c r="AK76" s="15">
        <f t="shared" si="33"/>
        <v>6.8016793394278503</v>
      </c>
      <c r="AL76" s="14">
        <f t="shared" si="33"/>
        <v>47.075053943480476</v>
      </c>
      <c r="AM76" s="13"/>
      <c r="AN76" s="12">
        <f>SUM(C76:AK76)</f>
        <v>47.075053943480469</v>
      </c>
    </row>
    <row r="77" spans="1:40">
      <c r="A77" s="26" t="s">
        <v>91</v>
      </c>
      <c r="B77" s="25" t="s">
        <v>25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37">
        <v>14.821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>
        <v>56.271000000000001</v>
      </c>
      <c r="AC77" s="24"/>
      <c r="AD77" s="24"/>
      <c r="AE77" s="24">
        <v>58.6</v>
      </c>
      <c r="AF77" s="24"/>
      <c r="AG77" s="24">
        <v>60.829000000000001</v>
      </c>
      <c r="AH77" s="24"/>
      <c r="AI77" s="24"/>
      <c r="AJ77" s="23"/>
      <c r="AK77" s="22"/>
      <c r="AL77" s="36"/>
      <c r="AM77" s="35">
        <v>0.222</v>
      </c>
      <c r="AN77" s="34"/>
    </row>
    <row r="78" spans="1:40">
      <c r="A78" s="26" t="s">
        <v>90</v>
      </c>
      <c r="B78" s="33" t="s">
        <v>23</v>
      </c>
      <c r="C78" s="32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>
        <v>3360</v>
      </c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>
        <v>10465</v>
      </c>
      <c r="AC78" s="30"/>
      <c r="AD78" s="30"/>
      <c r="AE78" s="30">
        <v>10320</v>
      </c>
      <c r="AF78" s="30"/>
      <c r="AG78" s="30">
        <v>20367</v>
      </c>
      <c r="AH78" s="30"/>
      <c r="AI78" s="30"/>
      <c r="AJ78" s="29"/>
      <c r="AK78" s="28"/>
      <c r="AL78" s="21"/>
      <c r="AM78" s="20"/>
      <c r="AN78" s="27"/>
    </row>
    <row r="79" spans="1:40">
      <c r="A79" s="26"/>
      <c r="B79" s="25" t="s">
        <v>22</v>
      </c>
      <c r="C79" s="24">
        <f t="shared" ref="C79:AK79" si="34">C78/16389.002</f>
        <v>0</v>
      </c>
      <c r="D79" s="24">
        <f t="shared" si="34"/>
        <v>0</v>
      </c>
      <c r="E79" s="24">
        <f t="shared" si="34"/>
        <v>0</v>
      </c>
      <c r="F79" s="24">
        <f t="shared" si="34"/>
        <v>0</v>
      </c>
      <c r="G79" s="24">
        <f t="shared" si="34"/>
        <v>0</v>
      </c>
      <c r="H79" s="24">
        <f t="shared" si="34"/>
        <v>0</v>
      </c>
      <c r="I79" s="24">
        <f t="shared" si="34"/>
        <v>0</v>
      </c>
      <c r="J79" s="24">
        <f t="shared" si="34"/>
        <v>0</v>
      </c>
      <c r="K79" s="24">
        <f t="shared" si="34"/>
        <v>0</v>
      </c>
      <c r="L79" s="24">
        <f t="shared" si="34"/>
        <v>0</v>
      </c>
      <c r="M79" s="24">
        <f t="shared" si="34"/>
        <v>0</v>
      </c>
      <c r="N79" s="24">
        <f t="shared" si="34"/>
        <v>0</v>
      </c>
      <c r="O79" s="24">
        <f t="shared" si="34"/>
        <v>0</v>
      </c>
      <c r="P79" s="24">
        <f t="shared" si="34"/>
        <v>0</v>
      </c>
      <c r="Q79" s="24">
        <f t="shared" si="34"/>
        <v>0.20501553419787244</v>
      </c>
      <c r="R79" s="24">
        <f t="shared" si="34"/>
        <v>0</v>
      </c>
      <c r="S79" s="24">
        <f t="shared" si="34"/>
        <v>0</v>
      </c>
      <c r="T79" s="24">
        <f t="shared" si="34"/>
        <v>0</v>
      </c>
      <c r="U79" s="24">
        <f t="shared" si="34"/>
        <v>0</v>
      </c>
      <c r="V79" s="24">
        <f t="shared" si="34"/>
        <v>0</v>
      </c>
      <c r="W79" s="24">
        <f t="shared" si="34"/>
        <v>0</v>
      </c>
      <c r="X79" s="24">
        <f t="shared" si="34"/>
        <v>0</v>
      </c>
      <c r="Y79" s="24">
        <f t="shared" si="34"/>
        <v>0</v>
      </c>
      <c r="Z79" s="24">
        <f t="shared" si="34"/>
        <v>0</v>
      </c>
      <c r="AA79" s="24">
        <f t="shared" si="34"/>
        <v>0</v>
      </c>
      <c r="AB79" s="24">
        <f t="shared" si="34"/>
        <v>0.63853796588712353</v>
      </c>
      <c r="AC79" s="24">
        <f t="shared" si="34"/>
        <v>0</v>
      </c>
      <c r="AD79" s="24">
        <f t="shared" si="34"/>
        <v>0</v>
      </c>
      <c r="AE79" s="24">
        <f t="shared" si="34"/>
        <v>0.62969056932203682</v>
      </c>
      <c r="AF79" s="24">
        <f t="shared" si="34"/>
        <v>0</v>
      </c>
      <c r="AG79" s="24">
        <f t="shared" si="34"/>
        <v>1.2427236264904964</v>
      </c>
      <c r="AH79" s="24">
        <f t="shared" si="34"/>
        <v>0</v>
      </c>
      <c r="AI79" s="24">
        <f t="shared" si="34"/>
        <v>0</v>
      </c>
      <c r="AJ79" s="23">
        <f t="shared" si="34"/>
        <v>0</v>
      </c>
      <c r="AK79" s="22">
        <f t="shared" si="34"/>
        <v>0</v>
      </c>
      <c r="AL79" s="21">
        <f>SUM(C79:AK79)</f>
        <v>2.715967695897529</v>
      </c>
      <c r="AM79" s="20"/>
      <c r="AN79" s="19" t="s">
        <v>21</v>
      </c>
    </row>
    <row r="80" spans="1:40" ht="26.25" thickBot="1">
      <c r="A80" s="18"/>
      <c r="B80" s="17" t="s">
        <v>20</v>
      </c>
      <c r="C80" s="16">
        <f t="shared" ref="C80:AL80" si="35">C79/$AM$77</f>
        <v>0</v>
      </c>
      <c r="D80" s="16">
        <f t="shared" si="35"/>
        <v>0</v>
      </c>
      <c r="E80" s="16">
        <f t="shared" si="35"/>
        <v>0</v>
      </c>
      <c r="F80" s="16">
        <f t="shared" si="35"/>
        <v>0</v>
      </c>
      <c r="G80" s="16">
        <f t="shared" si="35"/>
        <v>0</v>
      </c>
      <c r="H80" s="16">
        <f t="shared" si="35"/>
        <v>0</v>
      </c>
      <c r="I80" s="16">
        <f t="shared" si="35"/>
        <v>0</v>
      </c>
      <c r="J80" s="16">
        <f t="shared" si="35"/>
        <v>0</v>
      </c>
      <c r="K80" s="16">
        <f t="shared" si="35"/>
        <v>0</v>
      </c>
      <c r="L80" s="16">
        <f t="shared" si="35"/>
        <v>0</v>
      </c>
      <c r="M80" s="16">
        <f t="shared" si="35"/>
        <v>0</v>
      </c>
      <c r="N80" s="16">
        <f t="shared" si="35"/>
        <v>0</v>
      </c>
      <c r="O80" s="16">
        <f t="shared" si="35"/>
        <v>0</v>
      </c>
      <c r="P80" s="16">
        <f t="shared" si="35"/>
        <v>0</v>
      </c>
      <c r="Q80" s="16">
        <f t="shared" si="35"/>
        <v>0.92349339728771374</v>
      </c>
      <c r="R80" s="16">
        <f t="shared" si="35"/>
        <v>0</v>
      </c>
      <c r="S80" s="16">
        <f t="shared" si="35"/>
        <v>0</v>
      </c>
      <c r="T80" s="16">
        <f t="shared" si="35"/>
        <v>0</v>
      </c>
      <c r="U80" s="16">
        <f t="shared" si="35"/>
        <v>0</v>
      </c>
      <c r="V80" s="16">
        <f t="shared" si="35"/>
        <v>0</v>
      </c>
      <c r="W80" s="16">
        <f t="shared" si="35"/>
        <v>0</v>
      </c>
      <c r="X80" s="16">
        <f t="shared" si="35"/>
        <v>0</v>
      </c>
      <c r="Y80" s="16">
        <f t="shared" si="35"/>
        <v>0</v>
      </c>
      <c r="Z80" s="16">
        <f t="shared" si="35"/>
        <v>0</v>
      </c>
      <c r="AA80" s="16">
        <f t="shared" si="35"/>
        <v>0</v>
      </c>
      <c r="AB80" s="16">
        <f t="shared" si="35"/>
        <v>2.8762971436356914</v>
      </c>
      <c r="AC80" s="16">
        <f t="shared" si="35"/>
        <v>0</v>
      </c>
      <c r="AD80" s="16">
        <f t="shared" si="35"/>
        <v>0</v>
      </c>
      <c r="AE80" s="16">
        <f t="shared" si="35"/>
        <v>2.8364440059551206</v>
      </c>
      <c r="AF80" s="16">
        <f t="shared" si="35"/>
        <v>0</v>
      </c>
      <c r="AG80" s="16">
        <f t="shared" si="35"/>
        <v>5.5978541733806146</v>
      </c>
      <c r="AH80" s="16">
        <f t="shared" si="35"/>
        <v>0</v>
      </c>
      <c r="AI80" s="16">
        <f t="shared" si="35"/>
        <v>0</v>
      </c>
      <c r="AJ80" s="16">
        <f t="shared" si="35"/>
        <v>0</v>
      </c>
      <c r="AK80" s="15">
        <f t="shared" si="35"/>
        <v>0</v>
      </c>
      <c r="AL80" s="14">
        <f t="shared" si="35"/>
        <v>12.234088720259139</v>
      </c>
      <c r="AM80" s="13"/>
      <c r="AN80" s="12">
        <f>SUM(C80:AK80)</f>
        <v>12.234088720259141</v>
      </c>
    </row>
    <row r="81" spans="1:40">
      <c r="A81" s="26" t="s">
        <v>89</v>
      </c>
      <c r="B81" s="25" t="s">
        <v>25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40">
        <v>56.19</v>
      </c>
      <c r="AC81" s="24"/>
      <c r="AD81" s="24"/>
      <c r="AE81" s="24"/>
      <c r="AF81" s="24"/>
      <c r="AG81" s="24"/>
      <c r="AH81" s="24"/>
      <c r="AI81" s="24"/>
      <c r="AJ81" s="23"/>
      <c r="AK81" s="22"/>
      <c r="AL81" s="36"/>
      <c r="AM81" s="35"/>
      <c r="AN81" s="34"/>
    </row>
    <row r="82" spans="1:40">
      <c r="A82" s="26" t="s">
        <v>31</v>
      </c>
      <c r="B82" s="33" t="s">
        <v>23</v>
      </c>
      <c r="C82" s="32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9">
        <v>2446195</v>
      </c>
      <c r="AC82" s="30"/>
      <c r="AD82" s="30"/>
      <c r="AE82" s="30"/>
      <c r="AF82" s="30"/>
      <c r="AG82" s="30"/>
      <c r="AH82" s="30"/>
      <c r="AI82" s="30"/>
      <c r="AJ82" s="29"/>
      <c r="AK82" s="28"/>
      <c r="AL82" s="21"/>
      <c r="AM82" s="20"/>
      <c r="AN82" s="27"/>
    </row>
    <row r="83" spans="1:40">
      <c r="A83" s="26"/>
      <c r="B83" s="25" t="s">
        <v>22</v>
      </c>
      <c r="C83" s="24">
        <f t="shared" ref="C83:AK83" si="36">C82/16389.002</f>
        <v>0</v>
      </c>
      <c r="D83" s="24">
        <f t="shared" si="36"/>
        <v>0</v>
      </c>
      <c r="E83" s="24">
        <f t="shared" si="36"/>
        <v>0</v>
      </c>
      <c r="F83" s="24">
        <f t="shared" si="36"/>
        <v>0</v>
      </c>
      <c r="G83" s="24">
        <f t="shared" si="36"/>
        <v>0</v>
      </c>
      <c r="H83" s="24">
        <f t="shared" si="36"/>
        <v>0</v>
      </c>
      <c r="I83" s="24">
        <f t="shared" si="36"/>
        <v>0</v>
      </c>
      <c r="J83" s="24">
        <f t="shared" si="36"/>
        <v>0</v>
      </c>
      <c r="K83" s="24">
        <f t="shared" si="36"/>
        <v>0</v>
      </c>
      <c r="L83" s="24">
        <f t="shared" si="36"/>
        <v>0</v>
      </c>
      <c r="M83" s="24">
        <f t="shared" si="36"/>
        <v>0</v>
      </c>
      <c r="N83" s="24">
        <f t="shared" si="36"/>
        <v>0</v>
      </c>
      <c r="O83" s="24">
        <f t="shared" si="36"/>
        <v>0</v>
      </c>
      <c r="P83" s="24">
        <f t="shared" si="36"/>
        <v>0</v>
      </c>
      <c r="Q83" s="24">
        <f t="shared" si="36"/>
        <v>0</v>
      </c>
      <c r="R83" s="24">
        <f t="shared" si="36"/>
        <v>0</v>
      </c>
      <c r="S83" s="24">
        <f t="shared" si="36"/>
        <v>0</v>
      </c>
      <c r="T83" s="24">
        <f t="shared" si="36"/>
        <v>0</v>
      </c>
      <c r="U83" s="24">
        <f t="shared" si="36"/>
        <v>0</v>
      </c>
      <c r="V83" s="24">
        <f t="shared" si="36"/>
        <v>0</v>
      </c>
      <c r="W83" s="24">
        <f t="shared" si="36"/>
        <v>0</v>
      </c>
      <c r="X83" s="24">
        <f t="shared" si="36"/>
        <v>0</v>
      </c>
      <c r="Y83" s="24">
        <f t="shared" si="36"/>
        <v>0</v>
      </c>
      <c r="Z83" s="24">
        <f t="shared" si="36"/>
        <v>0</v>
      </c>
      <c r="AA83" s="24">
        <f t="shared" si="36"/>
        <v>0</v>
      </c>
      <c r="AB83" s="24">
        <f t="shared" si="36"/>
        <v>149.25832579677518</v>
      </c>
      <c r="AC83" s="24">
        <f t="shared" si="36"/>
        <v>0</v>
      </c>
      <c r="AD83" s="24">
        <f t="shared" si="36"/>
        <v>0</v>
      </c>
      <c r="AE83" s="24">
        <f t="shared" si="36"/>
        <v>0</v>
      </c>
      <c r="AF83" s="24">
        <f t="shared" si="36"/>
        <v>0</v>
      </c>
      <c r="AG83" s="24">
        <f t="shared" si="36"/>
        <v>0</v>
      </c>
      <c r="AH83" s="24">
        <f t="shared" si="36"/>
        <v>0</v>
      </c>
      <c r="AI83" s="24">
        <f t="shared" si="36"/>
        <v>0</v>
      </c>
      <c r="AJ83" s="23">
        <f t="shared" si="36"/>
        <v>0</v>
      </c>
      <c r="AK83" s="22">
        <f t="shared" si="36"/>
        <v>0</v>
      </c>
      <c r="AL83" s="21">
        <f>SUM(G83:AJ83)</f>
        <v>149.25832579677518</v>
      </c>
      <c r="AM83" s="20"/>
      <c r="AN83" s="19" t="s">
        <v>21</v>
      </c>
    </row>
    <row r="84" spans="1:40" ht="26.25" thickBot="1">
      <c r="A84" s="18"/>
      <c r="B84" s="17" t="s">
        <v>20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5"/>
      <c r="AK84" s="38"/>
      <c r="AL84" s="14"/>
      <c r="AM84" s="13"/>
      <c r="AN84" s="12"/>
    </row>
    <row r="85" spans="1:40">
      <c r="A85" s="26" t="s">
        <v>88</v>
      </c>
      <c r="B85" s="25" t="s">
        <v>25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>
        <v>9.0530000000000008</v>
      </c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>
        <v>52.295000000000002</v>
      </c>
      <c r="Z85" s="37">
        <v>54.231999999999999</v>
      </c>
      <c r="AA85" s="24"/>
      <c r="AB85" s="24">
        <v>56.167999999999999</v>
      </c>
      <c r="AC85" s="24"/>
      <c r="AD85" s="24"/>
      <c r="AE85" s="24">
        <v>58.575000000000003</v>
      </c>
      <c r="AF85" s="24"/>
      <c r="AG85" s="24">
        <v>60.738</v>
      </c>
      <c r="AH85" s="24"/>
      <c r="AI85" s="24"/>
      <c r="AJ85" s="43">
        <v>62.77</v>
      </c>
      <c r="AK85" s="22"/>
      <c r="AL85" s="36"/>
      <c r="AM85" s="35">
        <v>0.33239999999999997</v>
      </c>
      <c r="AN85" s="34"/>
    </row>
    <row r="86" spans="1:40">
      <c r="A86" s="26" t="s">
        <v>87</v>
      </c>
      <c r="B86" s="33" t="s">
        <v>23</v>
      </c>
      <c r="C86" s="32"/>
      <c r="D86" s="30"/>
      <c r="E86" s="30"/>
      <c r="F86" s="30"/>
      <c r="G86" s="30"/>
      <c r="H86" s="30"/>
      <c r="I86" s="30"/>
      <c r="J86" s="30"/>
      <c r="K86" s="30"/>
      <c r="L86" s="30"/>
      <c r="M86" s="30">
        <v>4055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>
        <v>1137</v>
      </c>
      <c r="Z86" s="31">
        <v>563</v>
      </c>
      <c r="AA86" s="30"/>
      <c r="AB86" s="30">
        <v>3780</v>
      </c>
      <c r="AC86" s="30"/>
      <c r="AD86" s="30"/>
      <c r="AE86" s="30">
        <v>4891</v>
      </c>
      <c r="AF86" s="30"/>
      <c r="AG86" s="30">
        <v>4723</v>
      </c>
      <c r="AH86" s="30"/>
      <c r="AI86" s="30"/>
      <c r="AJ86" s="42">
        <v>3943</v>
      </c>
      <c r="AK86" s="28"/>
      <c r="AL86" s="21"/>
      <c r="AM86" s="20"/>
      <c r="AN86" s="27"/>
    </row>
    <row r="87" spans="1:40">
      <c r="A87" s="26"/>
      <c r="B87" s="25" t="s">
        <v>22</v>
      </c>
      <c r="C87" s="24">
        <f t="shared" ref="C87:AK87" si="37">C86/16389.002</f>
        <v>0</v>
      </c>
      <c r="D87" s="24">
        <f t="shared" si="37"/>
        <v>0</v>
      </c>
      <c r="E87" s="24">
        <f t="shared" si="37"/>
        <v>0</v>
      </c>
      <c r="F87" s="24">
        <f t="shared" si="37"/>
        <v>0</v>
      </c>
      <c r="G87" s="24">
        <f t="shared" si="37"/>
        <v>0</v>
      </c>
      <c r="H87" s="24">
        <f t="shared" si="37"/>
        <v>0</v>
      </c>
      <c r="I87" s="24">
        <f t="shared" si="37"/>
        <v>0</v>
      </c>
      <c r="J87" s="24">
        <f t="shared" si="37"/>
        <v>0</v>
      </c>
      <c r="K87" s="24">
        <f t="shared" si="37"/>
        <v>0</v>
      </c>
      <c r="L87" s="24">
        <f t="shared" si="37"/>
        <v>0</v>
      </c>
      <c r="M87" s="24">
        <f t="shared" si="37"/>
        <v>0.24742202118225379</v>
      </c>
      <c r="N87" s="24">
        <f t="shared" si="37"/>
        <v>0</v>
      </c>
      <c r="O87" s="24">
        <f t="shared" si="37"/>
        <v>0</v>
      </c>
      <c r="P87" s="24">
        <f t="shared" si="37"/>
        <v>0</v>
      </c>
      <c r="Q87" s="24">
        <f t="shared" si="37"/>
        <v>0</v>
      </c>
      <c r="R87" s="24">
        <f t="shared" si="37"/>
        <v>0</v>
      </c>
      <c r="S87" s="24">
        <f t="shared" si="37"/>
        <v>0</v>
      </c>
      <c r="T87" s="24">
        <f t="shared" si="37"/>
        <v>0</v>
      </c>
      <c r="U87" s="24">
        <f t="shared" si="37"/>
        <v>0</v>
      </c>
      <c r="V87" s="24">
        <f t="shared" si="37"/>
        <v>0</v>
      </c>
      <c r="W87" s="24">
        <f t="shared" si="37"/>
        <v>0</v>
      </c>
      <c r="X87" s="24">
        <f t="shared" si="37"/>
        <v>0</v>
      </c>
      <c r="Y87" s="24">
        <f t="shared" si="37"/>
        <v>6.9375792375887188E-2</v>
      </c>
      <c r="Z87" s="24">
        <f t="shared" si="37"/>
        <v>3.4352305283750648E-2</v>
      </c>
      <c r="AA87" s="24">
        <f t="shared" si="37"/>
        <v>0</v>
      </c>
      <c r="AB87" s="24">
        <f t="shared" si="37"/>
        <v>0.23064247597260651</v>
      </c>
      <c r="AC87" s="24">
        <f t="shared" si="37"/>
        <v>0</v>
      </c>
      <c r="AD87" s="24">
        <f t="shared" si="37"/>
        <v>0</v>
      </c>
      <c r="AE87" s="24">
        <f t="shared" si="37"/>
        <v>0.29843183861958161</v>
      </c>
      <c r="AF87" s="24">
        <f t="shared" si="37"/>
        <v>0</v>
      </c>
      <c r="AG87" s="24">
        <f t="shared" si="37"/>
        <v>0.28818106190968795</v>
      </c>
      <c r="AH87" s="24">
        <f t="shared" si="37"/>
        <v>0</v>
      </c>
      <c r="AI87" s="24">
        <f t="shared" si="37"/>
        <v>0</v>
      </c>
      <c r="AJ87" s="23">
        <f t="shared" si="37"/>
        <v>0.24058817004232472</v>
      </c>
      <c r="AK87" s="22">
        <f t="shared" si="37"/>
        <v>0</v>
      </c>
      <c r="AL87" s="21">
        <f>SUM(C87:AK87)</f>
        <v>1.4089936653860924</v>
      </c>
      <c r="AM87" s="20"/>
      <c r="AN87" s="19" t="s">
        <v>21</v>
      </c>
    </row>
    <row r="88" spans="1:40" ht="26.25" thickBot="1">
      <c r="A88" s="18"/>
      <c r="B88" s="17" t="s">
        <v>20</v>
      </c>
      <c r="C88" s="16">
        <f t="shared" ref="C88:AL88" si="38">C87/$AM$85</f>
        <v>0</v>
      </c>
      <c r="D88" s="16">
        <f t="shared" si="38"/>
        <v>0</v>
      </c>
      <c r="E88" s="16">
        <f t="shared" si="38"/>
        <v>0</v>
      </c>
      <c r="F88" s="16">
        <f t="shared" si="38"/>
        <v>0</v>
      </c>
      <c r="G88" s="16">
        <f t="shared" si="38"/>
        <v>0</v>
      </c>
      <c r="H88" s="16">
        <f t="shared" si="38"/>
        <v>0</v>
      </c>
      <c r="I88" s="16">
        <f t="shared" si="38"/>
        <v>0</v>
      </c>
      <c r="J88" s="16">
        <f t="shared" si="38"/>
        <v>0</v>
      </c>
      <c r="K88" s="16">
        <f t="shared" si="38"/>
        <v>0</v>
      </c>
      <c r="L88" s="16">
        <f t="shared" si="38"/>
        <v>0</v>
      </c>
      <c r="M88" s="16">
        <f t="shared" si="38"/>
        <v>0.74435024423060714</v>
      </c>
      <c r="N88" s="16">
        <f t="shared" si="38"/>
        <v>0</v>
      </c>
      <c r="O88" s="16">
        <f t="shared" si="38"/>
        <v>0</v>
      </c>
      <c r="P88" s="16">
        <f t="shared" si="38"/>
        <v>0</v>
      </c>
      <c r="Q88" s="16">
        <f t="shared" si="38"/>
        <v>0</v>
      </c>
      <c r="R88" s="16">
        <f t="shared" si="38"/>
        <v>0</v>
      </c>
      <c r="S88" s="16">
        <f t="shared" si="38"/>
        <v>0</v>
      </c>
      <c r="T88" s="16">
        <f t="shared" si="38"/>
        <v>0</v>
      </c>
      <c r="U88" s="16">
        <f t="shared" si="38"/>
        <v>0</v>
      </c>
      <c r="V88" s="16">
        <f t="shared" si="38"/>
        <v>0</v>
      </c>
      <c r="W88" s="16">
        <f t="shared" si="38"/>
        <v>0</v>
      </c>
      <c r="X88" s="16">
        <f t="shared" si="38"/>
        <v>0</v>
      </c>
      <c r="Y88" s="16">
        <f t="shared" si="38"/>
        <v>0.20871177008389649</v>
      </c>
      <c r="Z88" s="16">
        <f t="shared" si="38"/>
        <v>0.10334628545051339</v>
      </c>
      <c r="AA88" s="16">
        <f t="shared" si="38"/>
        <v>0</v>
      </c>
      <c r="AB88" s="16">
        <f t="shared" si="38"/>
        <v>0.69387026465886437</v>
      </c>
      <c r="AC88" s="16">
        <f t="shared" si="38"/>
        <v>0</v>
      </c>
      <c r="AD88" s="16">
        <f t="shared" si="38"/>
        <v>0</v>
      </c>
      <c r="AE88" s="16">
        <f t="shared" si="38"/>
        <v>0.89780938212870531</v>
      </c>
      <c r="AF88" s="16">
        <f t="shared" si="38"/>
        <v>0</v>
      </c>
      <c r="AG88" s="16">
        <f t="shared" si="38"/>
        <v>0.86697070369942231</v>
      </c>
      <c r="AH88" s="16">
        <f t="shared" si="38"/>
        <v>0</v>
      </c>
      <c r="AI88" s="16">
        <f t="shared" si="38"/>
        <v>0</v>
      </c>
      <c r="AJ88" s="16">
        <f t="shared" si="38"/>
        <v>0.72379112527775191</v>
      </c>
      <c r="AK88" s="15">
        <f t="shared" si="38"/>
        <v>0</v>
      </c>
      <c r="AL88" s="14">
        <f t="shared" si="38"/>
        <v>4.2388497755297605</v>
      </c>
      <c r="AM88" s="13"/>
      <c r="AN88" s="12">
        <f>SUM(C88:AK88)</f>
        <v>4.2388497755297614</v>
      </c>
    </row>
    <row r="89" spans="1:40">
      <c r="A89" s="26" t="s">
        <v>86</v>
      </c>
      <c r="B89" s="25" t="s">
        <v>25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37">
        <v>14.78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>
        <v>56.125999999999998</v>
      </c>
      <c r="AC89" s="24"/>
      <c r="AD89" s="24">
        <v>57.433999999999997</v>
      </c>
      <c r="AE89" s="24"/>
      <c r="AF89" s="24"/>
      <c r="AG89" s="24">
        <v>60.719000000000001</v>
      </c>
      <c r="AH89" s="24">
        <v>61.595999999999997</v>
      </c>
      <c r="AI89" s="24">
        <v>61.93</v>
      </c>
      <c r="AJ89" s="43">
        <v>62.442999999999998</v>
      </c>
      <c r="AK89" s="22"/>
      <c r="AL89" s="36"/>
      <c r="AM89" s="35">
        <v>0.28022999999999998</v>
      </c>
      <c r="AN89" s="34"/>
    </row>
    <row r="90" spans="1:40">
      <c r="A90" s="26" t="s">
        <v>85</v>
      </c>
      <c r="B90" s="33" t="s">
        <v>23</v>
      </c>
      <c r="C90" s="32"/>
      <c r="D90" s="30"/>
      <c r="E90" s="32"/>
      <c r="F90" s="30"/>
      <c r="G90" s="30"/>
      <c r="H90" s="30"/>
      <c r="I90" s="30"/>
      <c r="J90" s="32"/>
      <c r="K90" s="30"/>
      <c r="L90" s="30"/>
      <c r="M90" s="30"/>
      <c r="N90" s="30"/>
      <c r="O90" s="30"/>
      <c r="P90" s="30"/>
      <c r="Q90" s="31">
        <v>11387</v>
      </c>
      <c r="R90" s="30"/>
      <c r="S90" s="30"/>
      <c r="T90" s="30"/>
      <c r="U90" s="30"/>
      <c r="V90" s="30"/>
      <c r="W90" s="30"/>
      <c r="X90" s="30"/>
      <c r="Y90" s="30"/>
      <c r="Z90" s="30"/>
      <c r="AA90" s="32"/>
      <c r="AB90" s="30">
        <v>1078</v>
      </c>
      <c r="AC90" s="30"/>
      <c r="AD90" s="30">
        <v>2656</v>
      </c>
      <c r="AE90" s="30"/>
      <c r="AF90" s="30"/>
      <c r="AG90" s="30">
        <v>6514</v>
      </c>
      <c r="AH90" s="30">
        <v>13910</v>
      </c>
      <c r="AI90" s="30">
        <v>2425</v>
      </c>
      <c r="AJ90" s="42">
        <v>1815</v>
      </c>
      <c r="AK90" s="28"/>
      <c r="AL90" s="21"/>
      <c r="AM90" s="20"/>
      <c r="AN90" s="27"/>
    </row>
    <row r="91" spans="1:40">
      <c r="A91" s="26"/>
      <c r="B91" s="25" t="s">
        <v>22</v>
      </c>
      <c r="C91" s="24">
        <f t="shared" ref="C91:AK91" si="39">C90/16389.002</f>
        <v>0</v>
      </c>
      <c r="D91" s="24">
        <f t="shared" si="39"/>
        <v>0</v>
      </c>
      <c r="E91" s="24">
        <f t="shared" si="39"/>
        <v>0</v>
      </c>
      <c r="F91" s="24">
        <f t="shared" si="39"/>
        <v>0</v>
      </c>
      <c r="G91" s="24">
        <f t="shared" si="39"/>
        <v>0</v>
      </c>
      <c r="H91" s="24">
        <f t="shared" si="39"/>
        <v>0</v>
      </c>
      <c r="I91" s="24">
        <f t="shared" si="39"/>
        <v>0</v>
      </c>
      <c r="J91" s="24">
        <f t="shared" si="39"/>
        <v>0</v>
      </c>
      <c r="K91" s="24">
        <f t="shared" si="39"/>
        <v>0</v>
      </c>
      <c r="L91" s="24">
        <f t="shared" si="39"/>
        <v>0</v>
      </c>
      <c r="M91" s="24">
        <f t="shared" si="39"/>
        <v>0</v>
      </c>
      <c r="N91" s="24">
        <f t="shared" si="39"/>
        <v>0</v>
      </c>
      <c r="O91" s="24">
        <f t="shared" si="39"/>
        <v>0</v>
      </c>
      <c r="P91" s="24">
        <f t="shared" si="39"/>
        <v>0</v>
      </c>
      <c r="Q91" s="24">
        <f t="shared" si="39"/>
        <v>0.6947952047354683</v>
      </c>
      <c r="R91" s="24">
        <f t="shared" si="39"/>
        <v>0</v>
      </c>
      <c r="S91" s="24">
        <f t="shared" si="39"/>
        <v>0</v>
      </c>
      <c r="T91" s="24">
        <f t="shared" si="39"/>
        <v>0</v>
      </c>
      <c r="U91" s="24">
        <f t="shared" si="39"/>
        <v>0</v>
      </c>
      <c r="V91" s="24">
        <f t="shared" si="39"/>
        <v>0</v>
      </c>
      <c r="W91" s="24">
        <f t="shared" si="39"/>
        <v>0</v>
      </c>
      <c r="X91" s="24">
        <f t="shared" si="39"/>
        <v>0</v>
      </c>
      <c r="Y91" s="24">
        <f t="shared" si="39"/>
        <v>0</v>
      </c>
      <c r="Z91" s="24">
        <f t="shared" si="39"/>
        <v>0</v>
      </c>
      <c r="AA91" s="24">
        <f t="shared" si="39"/>
        <v>0</v>
      </c>
      <c r="AB91" s="24">
        <f t="shared" si="39"/>
        <v>6.5775817221817412E-2</v>
      </c>
      <c r="AC91" s="24">
        <f t="shared" si="39"/>
        <v>0</v>
      </c>
      <c r="AD91" s="24">
        <f t="shared" si="39"/>
        <v>0.16205989846117536</v>
      </c>
      <c r="AE91" s="24">
        <f t="shared" si="39"/>
        <v>0</v>
      </c>
      <c r="AF91" s="24">
        <f t="shared" si="39"/>
        <v>0</v>
      </c>
      <c r="AG91" s="24">
        <f t="shared" si="39"/>
        <v>0.39746166362051821</v>
      </c>
      <c r="AH91" s="24">
        <f t="shared" si="39"/>
        <v>0.84873990496797791</v>
      </c>
      <c r="AI91" s="24">
        <f t="shared" si="39"/>
        <v>0.14796508048507162</v>
      </c>
      <c r="AJ91" s="23">
        <f t="shared" si="39"/>
        <v>0.11074499838367217</v>
      </c>
      <c r="AK91" s="22">
        <f t="shared" si="39"/>
        <v>0</v>
      </c>
      <c r="AL91" s="21">
        <f>SUM(C91:AK91)</f>
        <v>2.427542567875701</v>
      </c>
      <c r="AM91" s="20"/>
      <c r="AN91" s="19" t="s">
        <v>21</v>
      </c>
    </row>
    <row r="92" spans="1:40" ht="26.25" thickBot="1">
      <c r="A92" s="18"/>
      <c r="B92" s="17" t="s">
        <v>20</v>
      </c>
      <c r="C92" s="16">
        <f t="shared" ref="C92:AL92" si="40">C91/$AM$89</f>
        <v>0</v>
      </c>
      <c r="D92" s="16">
        <f t="shared" si="40"/>
        <v>0</v>
      </c>
      <c r="E92" s="16">
        <f t="shared" si="40"/>
        <v>0</v>
      </c>
      <c r="F92" s="16">
        <f t="shared" si="40"/>
        <v>0</v>
      </c>
      <c r="G92" s="16">
        <f t="shared" si="40"/>
        <v>0</v>
      </c>
      <c r="H92" s="16">
        <f t="shared" si="40"/>
        <v>0</v>
      </c>
      <c r="I92" s="16">
        <f t="shared" si="40"/>
        <v>0</v>
      </c>
      <c r="J92" s="16">
        <f t="shared" si="40"/>
        <v>0</v>
      </c>
      <c r="K92" s="16">
        <f t="shared" si="40"/>
        <v>0</v>
      </c>
      <c r="L92" s="16">
        <f t="shared" si="40"/>
        <v>0</v>
      </c>
      <c r="M92" s="16">
        <f t="shared" si="40"/>
        <v>0</v>
      </c>
      <c r="N92" s="16">
        <f t="shared" si="40"/>
        <v>0</v>
      </c>
      <c r="O92" s="16">
        <f t="shared" si="40"/>
        <v>0</v>
      </c>
      <c r="P92" s="16">
        <f t="shared" si="40"/>
        <v>0</v>
      </c>
      <c r="Q92" s="16">
        <f t="shared" si="40"/>
        <v>2.4793748161705325</v>
      </c>
      <c r="R92" s="16">
        <f t="shared" si="40"/>
        <v>0</v>
      </c>
      <c r="S92" s="16">
        <f t="shared" si="40"/>
        <v>0</v>
      </c>
      <c r="T92" s="16">
        <f t="shared" si="40"/>
        <v>0</v>
      </c>
      <c r="U92" s="16">
        <f t="shared" si="40"/>
        <v>0</v>
      </c>
      <c r="V92" s="16">
        <f t="shared" si="40"/>
        <v>0</v>
      </c>
      <c r="W92" s="16">
        <f t="shared" si="40"/>
        <v>0</v>
      </c>
      <c r="X92" s="16">
        <f t="shared" si="40"/>
        <v>0</v>
      </c>
      <c r="Y92" s="16">
        <f t="shared" si="40"/>
        <v>0</v>
      </c>
      <c r="Z92" s="16">
        <f t="shared" si="40"/>
        <v>0</v>
      </c>
      <c r="AA92" s="16">
        <f t="shared" si="40"/>
        <v>0</v>
      </c>
      <c r="AB92" s="16">
        <f t="shared" si="40"/>
        <v>0.23472082654183141</v>
      </c>
      <c r="AC92" s="16">
        <f t="shared" si="40"/>
        <v>0</v>
      </c>
      <c r="AD92" s="16">
        <f t="shared" si="40"/>
        <v>0.57831031103441943</v>
      </c>
      <c r="AE92" s="16">
        <f t="shared" si="40"/>
        <v>0</v>
      </c>
      <c r="AF92" s="16">
        <f t="shared" si="40"/>
        <v>0</v>
      </c>
      <c r="AG92" s="16">
        <f t="shared" si="40"/>
        <v>1.418340875782458</v>
      </c>
      <c r="AH92" s="16">
        <f t="shared" si="40"/>
        <v>3.0287260641900509</v>
      </c>
      <c r="AI92" s="16">
        <f t="shared" si="40"/>
        <v>0.52801299106116983</v>
      </c>
      <c r="AJ92" s="16">
        <f t="shared" si="40"/>
        <v>0.39519322836124676</v>
      </c>
      <c r="AK92" s="15">
        <f t="shared" si="40"/>
        <v>0</v>
      </c>
      <c r="AL92" s="14">
        <f t="shared" si="40"/>
        <v>8.66267911314171</v>
      </c>
      <c r="AM92" s="13"/>
      <c r="AN92" s="12">
        <f>SUM(C92:AK92)</f>
        <v>8.6626791131417082</v>
      </c>
    </row>
    <row r="93" spans="1:40">
      <c r="A93" s="26" t="s">
        <v>84</v>
      </c>
      <c r="B93" s="25" t="s">
        <v>25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>
        <v>13.183999999999999</v>
      </c>
      <c r="Q93" s="37">
        <v>14.797000000000001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37">
        <v>56.156999999999996</v>
      </c>
      <c r="AC93" s="24">
        <v>56.655999999999999</v>
      </c>
      <c r="AD93" s="24"/>
      <c r="AE93" s="37">
        <v>58.587000000000003</v>
      </c>
      <c r="AF93" s="24"/>
      <c r="AG93" s="24"/>
      <c r="AH93" s="24">
        <v>61.609000000000002</v>
      </c>
      <c r="AI93" s="24"/>
      <c r="AJ93" s="23"/>
      <c r="AK93" s="22"/>
      <c r="AL93" s="36"/>
      <c r="AM93" s="35">
        <v>0.25135999999999997</v>
      </c>
      <c r="AN93" s="34"/>
    </row>
    <row r="94" spans="1:40">
      <c r="A94" s="26" t="s">
        <v>83</v>
      </c>
      <c r="B94" s="33" t="s">
        <v>23</v>
      </c>
      <c r="C94" s="32"/>
      <c r="D94" s="30"/>
      <c r="E94" s="32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>
        <v>7744</v>
      </c>
      <c r="Q94" s="31">
        <v>15945</v>
      </c>
      <c r="R94" s="30"/>
      <c r="S94" s="30"/>
      <c r="T94" s="30"/>
      <c r="U94" s="30"/>
      <c r="V94" s="30"/>
      <c r="W94" s="30"/>
      <c r="X94" s="30"/>
      <c r="Y94" s="30"/>
      <c r="Z94" s="30"/>
      <c r="AA94" s="32"/>
      <c r="AB94" s="31">
        <v>3627</v>
      </c>
      <c r="AC94" s="30">
        <v>528</v>
      </c>
      <c r="AD94" s="30"/>
      <c r="AE94" s="31">
        <v>730</v>
      </c>
      <c r="AF94" s="30"/>
      <c r="AG94" s="30"/>
      <c r="AH94" s="30">
        <v>24354</v>
      </c>
      <c r="AI94" s="30"/>
      <c r="AJ94" s="29"/>
      <c r="AK94" s="28"/>
      <c r="AL94" s="21"/>
      <c r="AM94" s="20"/>
      <c r="AN94" s="27"/>
    </row>
    <row r="95" spans="1:40">
      <c r="A95" s="26"/>
      <c r="B95" s="25" t="s">
        <v>22</v>
      </c>
      <c r="C95" s="24">
        <f t="shared" ref="C95:AK95" si="41">C94/16389.002</f>
        <v>0</v>
      </c>
      <c r="D95" s="24">
        <f t="shared" si="41"/>
        <v>0</v>
      </c>
      <c r="E95" s="24">
        <f t="shared" si="41"/>
        <v>0</v>
      </c>
      <c r="F95" s="24">
        <f t="shared" si="41"/>
        <v>0</v>
      </c>
      <c r="G95" s="24">
        <f t="shared" si="41"/>
        <v>0</v>
      </c>
      <c r="H95" s="24">
        <f t="shared" si="41"/>
        <v>0</v>
      </c>
      <c r="I95" s="24">
        <f t="shared" si="41"/>
        <v>0</v>
      </c>
      <c r="J95" s="24">
        <f t="shared" si="41"/>
        <v>0</v>
      </c>
      <c r="K95" s="24">
        <f t="shared" si="41"/>
        <v>0</v>
      </c>
      <c r="L95" s="24">
        <f t="shared" si="41"/>
        <v>0</v>
      </c>
      <c r="M95" s="24">
        <f t="shared" si="41"/>
        <v>0</v>
      </c>
      <c r="N95" s="24">
        <f t="shared" si="41"/>
        <v>0</v>
      </c>
      <c r="O95" s="24">
        <f t="shared" si="41"/>
        <v>0</v>
      </c>
      <c r="P95" s="24">
        <f t="shared" si="41"/>
        <v>0.47251199310366793</v>
      </c>
      <c r="Q95" s="24">
        <f t="shared" si="41"/>
        <v>0.97290853951936795</v>
      </c>
      <c r="R95" s="24">
        <f t="shared" si="41"/>
        <v>0</v>
      </c>
      <c r="S95" s="24">
        <f t="shared" si="41"/>
        <v>0</v>
      </c>
      <c r="T95" s="24">
        <f t="shared" si="41"/>
        <v>0</v>
      </c>
      <c r="U95" s="24">
        <f t="shared" si="41"/>
        <v>0</v>
      </c>
      <c r="V95" s="24">
        <f t="shared" si="41"/>
        <v>0</v>
      </c>
      <c r="W95" s="24">
        <f t="shared" si="41"/>
        <v>0</v>
      </c>
      <c r="X95" s="24">
        <f t="shared" si="41"/>
        <v>0</v>
      </c>
      <c r="Y95" s="24">
        <f t="shared" si="41"/>
        <v>0</v>
      </c>
      <c r="Z95" s="24">
        <f t="shared" si="41"/>
        <v>0</v>
      </c>
      <c r="AA95" s="24">
        <f t="shared" si="41"/>
        <v>0</v>
      </c>
      <c r="AB95" s="24">
        <f t="shared" si="41"/>
        <v>0.22130694718323909</v>
      </c>
      <c r="AC95" s="24">
        <f t="shared" si="41"/>
        <v>3.2216726802522813E-2</v>
      </c>
      <c r="AD95" s="24">
        <f t="shared" si="41"/>
        <v>0</v>
      </c>
      <c r="AE95" s="24">
        <f t="shared" si="41"/>
        <v>4.4542065465609189E-2</v>
      </c>
      <c r="AF95" s="24">
        <f t="shared" si="41"/>
        <v>0</v>
      </c>
      <c r="AG95" s="24">
        <f t="shared" si="41"/>
        <v>0</v>
      </c>
      <c r="AH95" s="24">
        <f t="shared" si="41"/>
        <v>1.4859965237663648</v>
      </c>
      <c r="AI95" s="24">
        <f t="shared" si="41"/>
        <v>0</v>
      </c>
      <c r="AJ95" s="23">
        <f t="shared" si="41"/>
        <v>0</v>
      </c>
      <c r="AK95" s="22">
        <f t="shared" si="41"/>
        <v>0</v>
      </c>
      <c r="AL95" s="21">
        <f>SUM(C95:AK95)</f>
        <v>3.2294827958407719</v>
      </c>
      <c r="AM95" s="20"/>
      <c r="AN95" s="19" t="s">
        <v>21</v>
      </c>
    </row>
    <row r="96" spans="1:40" ht="26.25" thickBot="1">
      <c r="A96" s="18"/>
      <c r="B96" s="17" t="s">
        <v>20</v>
      </c>
      <c r="C96" s="16">
        <f t="shared" ref="C96:AL96" si="42">C95/$AM$93</f>
        <v>0</v>
      </c>
      <c r="D96" s="16">
        <f t="shared" si="42"/>
        <v>0</v>
      </c>
      <c r="E96" s="16">
        <f t="shared" si="42"/>
        <v>0</v>
      </c>
      <c r="F96" s="16">
        <f t="shared" si="42"/>
        <v>0</v>
      </c>
      <c r="G96" s="16">
        <f t="shared" si="42"/>
        <v>0</v>
      </c>
      <c r="H96" s="16">
        <f t="shared" si="42"/>
        <v>0</v>
      </c>
      <c r="I96" s="16">
        <f t="shared" si="42"/>
        <v>0</v>
      </c>
      <c r="J96" s="16">
        <f t="shared" si="42"/>
        <v>0</v>
      </c>
      <c r="K96" s="16">
        <f t="shared" si="42"/>
        <v>0</v>
      </c>
      <c r="L96" s="16">
        <f t="shared" si="42"/>
        <v>0</v>
      </c>
      <c r="M96" s="16">
        <f t="shared" si="42"/>
        <v>0</v>
      </c>
      <c r="N96" s="16">
        <f t="shared" si="42"/>
        <v>0</v>
      </c>
      <c r="O96" s="16">
        <f t="shared" si="42"/>
        <v>0</v>
      </c>
      <c r="P96" s="16">
        <f t="shared" si="42"/>
        <v>1.8798217421374441</v>
      </c>
      <c r="Q96" s="16">
        <f t="shared" si="42"/>
        <v>3.8705782126009232</v>
      </c>
      <c r="R96" s="16">
        <f t="shared" si="42"/>
        <v>0</v>
      </c>
      <c r="S96" s="16">
        <f t="shared" si="42"/>
        <v>0</v>
      </c>
      <c r="T96" s="16">
        <f t="shared" si="42"/>
        <v>0</v>
      </c>
      <c r="U96" s="16">
        <f t="shared" si="42"/>
        <v>0</v>
      </c>
      <c r="V96" s="16">
        <f t="shared" si="42"/>
        <v>0</v>
      </c>
      <c r="W96" s="16">
        <f t="shared" si="42"/>
        <v>0</v>
      </c>
      <c r="X96" s="16">
        <f t="shared" si="42"/>
        <v>0</v>
      </c>
      <c r="Y96" s="16">
        <f t="shared" si="42"/>
        <v>0</v>
      </c>
      <c r="Z96" s="16">
        <f t="shared" si="42"/>
        <v>0</v>
      </c>
      <c r="AA96" s="16">
        <f t="shared" si="42"/>
        <v>0</v>
      </c>
      <c r="AB96" s="16">
        <f t="shared" si="42"/>
        <v>0.88043820489830971</v>
      </c>
      <c r="AC96" s="16">
        <f t="shared" si="42"/>
        <v>0.12816966423664392</v>
      </c>
      <c r="AD96" s="16">
        <f t="shared" si="42"/>
        <v>0</v>
      </c>
      <c r="AE96" s="16">
        <f t="shared" si="42"/>
        <v>0.17720427063020844</v>
      </c>
      <c r="AF96" s="16">
        <f t="shared" si="42"/>
        <v>0</v>
      </c>
      <c r="AG96" s="16">
        <f t="shared" si="42"/>
        <v>0</v>
      </c>
      <c r="AH96" s="16">
        <f t="shared" si="42"/>
        <v>5.9118257629152016</v>
      </c>
      <c r="AI96" s="16">
        <f t="shared" si="42"/>
        <v>0</v>
      </c>
      <c r="AJ96" s="16">
        <f t="shared" si="42"/>
        <v>0</v>
      </c>
      <c r="AK96" s="15">
        <f t="shared" si="42"/>
        <v>0</v>
      </c>
      <c r="AL96" s="14">
        <f t="shared" si="42"/>
        <v>12.848037857418731</v>
      </c>
      <c r="AM96" s="13"/>
      <c r="AN96" s="12">
        <f>SUM(C96:AK96)</f>
        <v>12.848037857418731</v>
      </c>
    </row>
    <row r="97" spans="1:40">
      <c r="A97" s="26" t="s">
        <v>82</v>
      </c>
      <c r="B97" s="25" t="s">
        <v>25</v>
      </c>
      <c r="C97" s="24"/>
      <c r="D97" s="24"/>
      <c r="E97" s="24"/>
      <c r="F97" s="24"/>
      <c r="G97" s="24"/>
      <c r="H97" s="24"/>
      <c r="I97" s="24"/>
      <c r="J97" s="24"/>
      <c r="K97" s="24"/>
      <c r="L97" s="37">
        <v>8.6910000000000007</v>
      </c>
      <c r="M97" s="24"/>
      <c r="N97" s="24"/>
      <c r="O97" s="24"/>
      <c r="P97" s="24"/>
      <c r="Q97" s="24"/>
      <c r="R97" s="37">
        <v>21.673999999999999</v>
      </c>
      <c r="S97" s="24"/>
      <c r="T97" s="24">
        <v>40.4</v>
      </c>
      <c r="U97" s="24"/>
      <c r="V97" s="24"/>
      <c r="W97" s="24"/>
      <c r="X97" s="24"/>
      <c r="Y97" s="24"/>
      <c r="Z97" s="24"/>
      <c r="AA97" s="24"/>
      <c r="AB97" s="24">
        <v>56.158999999999999</v>
      </c>
      <c r="AC97" s="24"/>
      <c r="AD97" s="24"/>
      <c r="AE97" s="24"/>
      <c r="AF97" s="24"/>
      <c r="AG97" s="24"/>
      <c r="AH97" s="24"/>
      <c r="AI97" s="24"/>
      <c r="AJ97" s="43">
        <v>62.387</v>
      </c>
      <c r="AK97" s="22"/>
      <c r="AL97" s="36"/>
      <c r="AM97" s="35">
        <v>0.50090000000000001</v>
      </c>
      <c r="AN97" s="34"/>
    </row>
    <row r="98" spans="1:40">
      <c r="A98" s="26" t="s">
        <v>81</v>
      </c>
      <c r="B98" s="33" t="s">
        <v>23</v>
      </c>
      <c r="C98" s="32"/>
      <c r="D98" s="32"/>
      <c r="E98" s="30"/>
      <c r="F98" s="32"/>
      <c r="G98" s="30"/>
      <c r="H98" s="30"/>
      <c r="I98" s="30"/>
      <c r="J98" s="30"/>
      <c r="K98" s="30"/>
      <c r="L98" s="31">
        <v>4253</v>
      </c>
      <c r="M98" s="30"/>
      <c r="N98" s="30"/>
      <c r="O98" s="30"/>
      <c r="P98" s="30"/>
      <c r="Q98" s="30"/>
      <c r="R98" s="31">
        <v>1615</v>
      </c>
      <c r="S98" s="30"/>
      <c r="T98" s="30">
        <v>9631</v>
      </c>
      <c r="U98" s="30"/>
      <c r="V98" s="30"/>
      <c r="W98" s="30"/>
      <c r="X98" s="30"/>
      <c r="Y98" s="30"/>
      <c r="Z98" s="30"/>
      <c r="AA98" s="30"/>
      <c r="AB98" s="30">
        <v>18183</v>
      </c>
      <c r="AC98" s="30"/>
      <c r="AD98" s="30"/>
      <c r="AE98" s="30"/>
      <c r="AF98" s="30"/>
      <c r="AG98" s="30"/>
      <c r="AH98" s="30"/>
      <c r="AI98" s="30"/>
      <c r="AJ98" s="42">
        <v>2435</v>
      </c>
      <c r="AK98" s="28"/>
      <c r="AL98" s="21"/>
      <c r="AM98" s="20"/>
      <c r="AN98" s="27"/>
    </row>
    <row r="99" spans="1:40">
      <c r="A99" s="26"/>
      <c r="B99" s="25" t="s">
        <v>22</v>
      </c>
      <c r="C99" s="24">
        <f t="shared" ref="C99:AK99" si="43">C98/16389.002</f>
        <v>0</v>
      </c>
      <c r="D99" s="24">
        <f t="shared" si="43"/>
        <v>0</v>
      </c>
      <c r="E99" s="24">
        <f t="shared" si="43"/>
        <v>0</v>
      </c>
      <c r="F99" s="24">
        <f t="shared" si="43"/>
        <v>0</v>
      </c>
      <c r="G99" s="24">
        <f t="shared" si="43"/>
        <v>0</v>
      </c>
      <c r="H99" s="24">
        <f t="shared" si="43"/>
        <v>0</v>
      </c>
      <c r="I99" s="24">
        <f t="shared" si="43"/>
        <v>0</v>
      </c>
      <c r="J99" s="24">
        <f t="shared" si="43"/>
        <v>0</v>
      </c>
      <c r="K99" s="24">
        <f t="shared" si="43"/>
        <v>0</v>
      </c>
      <c r="L99" s="24">
        <f t="shared" si="43"/>
        <v>0.25950329373319986</v>
      </c>
      <c r="M99" s="24">
        <f t="shared" si="43"/>
        <v>0</v>
      </c>
      <c r="N99" s="24">
        <f t="shared" si="43"/>
        <v>0</v>
      </c>
      <c r="O99" s="24">
        <f t="shared" si="43"/>
        <v>0</v>
      </c>
      <c r="P99" s="24">
        <f t="shared" si="43"/>
        <v>0</v>
      </c>
      <c r="Q99" s="24">
        <f t="shared" si="43"/>
        <v>0</v>
      </c>
      <c r="R99" s="24">
        <f t="shared" si="43"/>
        <v>9.8541692776655948E-2</v>
      </c>
      <c r="S99" s="24">
        <f t="shared" si="43"/>
        <v>0</v>
      </c>
      <c r="T99" s="24">
        <f t="shared" si="43"/>
        <v>0.5876501815058659</v>
      </c>
      <c r="U99" s="24">
        <f t="shared" si="43"/>
        <v>0</v>
      </c>
      <c r="V99" s="24">
        <f t="shared" si="43"/>
        <v>0</v>
      </c>
      <c r="W99" s="24">
        <f t="shared" si="43"/>
        <v>0</v>
      </c>
      <c r="X99" s="24">
        <f t="shared" si="43"/>
        <v>0</v>
      </c>
      <c r="Y99" s="24">
        <f t="shared" si="43"/>
        <v>0</v>
      </c>
      <c r="Z99" s="24">
        <f t="shared" si="43"/>
        <v>0</v>
      </c>
      <c r="AA99" s="24">
        <f t="shared" si="43"/>
        <v>0</v>
      </c>
      <c r="AB99" s="24">
        <f t="shared" si="43"/>
        <v>1.1094635292618793</v>
      </c>
      <c r="AC99" s="24">
        <f t="shared" si="43"/>
        <v>0</v>
      </c>
      <c r="AD99" s="24">
        <f t="shared" si="43"/>
        <v>0</v>
      </c>
      <c r="AE99" s="24">
        <f t="shared" si="43"/>
        <v>0</v>
      </c>
      <c r="AF99" s="24">
        <f t="shared" si="43"/>
        <v>0</v>
      </c>
      <c r="AG99" s="24">
        <f t="shared" si="43"/>
        <v>0</v>
      </c>
      <c r="AH99" s="24">
        <f t="shared" si="43"/>
        <v>0</v>
      </c>
      <c r="AI99" s="24">
        <f t="shared" si="43"/>
        <v>0</v>
      </c>
      <c r="AJ99" s="23">
        <f t="shared" si="43"/>
        <v>0.14857524576542244</v>
      </c>
      <c r="AK99" s="22">
        <f t="shared" si="43"/>
        <v>0</v>
      </c>
      <c r="AL99" s="21">
        <f>SUM(C99:AK99)</f>
        <v>2.2037339430430234</v>
      </c>
      <c r="AM99" s="20"/>
      <c r="AN99" s="19" t="s">
        <v>21</v>
      </c>
    </row>
    <row r="100" spans="1:40" ht="26.25" thickBot="1">
      <c r="A100" s="18"/>
      <c r="B100" s="17" t="s">
        <v>20</v>
      </c>
      <c r="C100" s="16">
        <f t="shared" ref="C100:AL100" si="44">C99/$AM$97</f>
        <v>0</v>
      </c>
      <c r="D100" s="16">
        <f t="shared" si="44"/>
        <v>0</v>
      </c>
      <c r="E100" s="16">
        <f t="shared" si="44"/>
        <v>0</v>
      </c>
      <c r="F100" s="16">
        <f t="shared" si="44"/>
        <v>0</v>
      </c>
      <c r="G100" s="16">
        <f t="shared" si="44"/>
        <v>0</v>
      </c>
      <c r="H100" s="16">
        <f t="shared" si="44"/>
        <v>0</v>
      </c>
      <c r="I100" s="16">
        <f t="shared" si="44"/>
        <v>0</v>
      </c>
      <c r="J100" s="16">
        <f t="shared" si="44"/>
        <v>0</v>
      </c>
      <c r="K100" s="16">
        <f t="shared" si="44"/>
        <v>0</v>
      </c>
      <c r="L100" s="16">
        <f t="shared" si="44"/>
        <v>0.51807405416889574</v>
      </c>
      <c r="M100" s="16">
        <f t="shared" si="44"/>
        <v>0</v>
      </c>
      <c r="N100" s="16">
        <f t="shared" si="44"/>
        <v>0</v>
      </c>
      <c r="O100" s="16">
        <f t="shared" si="44"/>
        <v>0</v>
      </c>
      <c r="P100" s="16">
        <f t="shared" si="44"/>
        <v>0</v>
      </c>
      <c r="Q100" s="16">
        <f t="shared" si="44"/>
        <v>0</v>
      </c>
      <c r="R100" s="16">
        <f t="shared" si="44"/>
        <v>0.19672927286215999</v>
      </c>
      <c r="S100" s="16">
        <f t="shared" si="44"/>
        <v>0</v>
      </c>
      <c r="T100" s="16">
        <f t="shared" si="44"/>
        <v>1.1731886234894509</v>
      </c>
      <c r="U100" s="16">
        <f t="shared" si="44"/>
        <v>0</v>
      </c>
      <c r="V100" s="16">
        <f t="shared" si="44"/>
        <v>0</v>
      </c>
      <c r="W100" s="16">
        <f t="shared" si="44"/>
        <v>0</v>
      </c>
      <c r="X100" s="16">
        <f t="shared" si="44"/>
        <v>0</v>
      </c>
      <c r="Y100" s="16">
        <f t="shared" si="44"/>
        <v>0</v>
      </c>
      <c r="Z100" s="16">
        <f t="shared" si="44"/>
        <v>0</v>
      </c>
      <c r="AA100" s="16">
        <f t="shared" si="44"/>
        <v>0</v>
      </c>
      <c r="AB100" s="16">
        <f t="shared" si="44"/>
        <v>2.2149401662245545</v>
      </c>
      <c r="AC100" s="16">
        <f t="shared" si="44"/>
        <v>0</v>
      </c>
      <c r="AD100" s="16">
        <f t="shared" si="44"/>
        <v>0</v>
      </c>
      <c r="AE100" s="16">
        <f t="shared" si="44"/>
        <v>0</v>
      </c>
      <c r="AF100" s="16">
        <f t="shared" si="44"/>
        <v>0</v>
      </c>
      <c r="AG100" s="16">
        <f t="shared" si="44"/>
        <v>0</v>
      </c>
      <c r="AH100" s="16">
        <f t="shared" si="44"/>
        <v>0</v>
      </c>
      <c r="AI100" s="16">
        <f t="shared" si="44"/>
        <v>0</v>
      </c>
      <c r="AJ100" s="16">
        <f t="shared" si="44"/>
        <v>0.296616581683814</v>
      </c>
      <c r="AK100" s="15">
        <f t="shared" si="44"/>
        <v>0</v>
      </c>
      <c r="AL100" s="14">
        <f t="shared" si="44"/>
        <v>4.399548698428875</v>
      </c>
      <c r="AM100" s="13"/>
      <c r="AN100" s="12">
        <f>SUM(C100:AK100)</f>
        <v>4.399548698428875</v>
      </c>
    </row>
    <row r="101" spans="1:40">
      <c r="A101" s="26" t="s">
        <v>80</v>
      </c>
      <c r="B101" s="25" t="s">
        <v>25</v>
      </c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>
        <v>13.204000000000001</v>
      </c>
      <c r="Q101" s="37">
        <v>14.832000000000001</v>
      </c>
      <c r="R101" s="24"/>
      <c r="S101" s="24"/>
      <c r="T101" s="24">
        <v>40.432000000000002</v>
      </c>
      <c r="U101" s="24"/>
      <c r="V101" s="24"/>
      <c r="W101" s="24"/>
      <c r="X101" s="24"/>
      <c r="Y101" s="24"/>
      <c r="Z101" s="24"/>
      <c r="AA101" s="24"/>
      <c r="AB101" s="24">
        <v>56.21</v>
      </c>
      <c r="AC101" s="24"/>
      <c r="AD101" s="24"/>
      <c r="AE101" s="24"/>
      <c r="AF101" s="24">
        <v>60.192999999999998</v>
      </c>
      <c r="AG101" s="24">
        <v>60.753999999999998</v>
      </c>
      <c r="AH101" s="24"/>
      <c r="AI101" s="24"/>
      <c r="AJ101" s="23"/>
      <c r="AK101" s="22"/>
      <c r="AL101" s="36"/>
      <c r="AM101" s="35">
        <v>0.33962999999999999</v>
      </c>
      <c r="AN101" s="34"/>
    </row>
    <row r="102" spans="1:40">
      <c r="A102" s="26" t="s">
        <v>79</v>
      </c>
      <c r="B102" s="33" t="s">
        <v>23</v>
      </c>
      <c r="C102" s="32"/>
      <c r="D102" s="32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>
        <v>6277</v>
      </c>
      <c r="Q102" s="31">
        <v>6724</v>
      </c>
      <c r="R102" s="30"/>
      <c r="S102" s="30"/>
      <c r="T102" s="30">
        <v>1991</v>
      </c>
      <c r="U102" s="30"/>
      <c r="V102" s="30"/>
      <c r="W102" s="30"/>
      <c r="X102" s="30"/>
      <c r="Y102" s="30"/>
      <c r="Z102" s="30"/>
      <c r="AA102" s="30"/>
      <c r="AB102" s="30">
        <v>6379</v>
      </c>
      <c r="AC102" s="30"/>
      <c r="AD102" s="30"/>
      <c r="AE102" s="30"/>
      <c r="AF102" s="30">
        <v>2767</v>
      </c>
      <c r="AG102" s="30">
        <v>7567</v>
      </c>
      <c r="AH102" s="30"/>
      <c r="AI102" s="30"/>
      <c r="AJ102" s="29"/>
      <c r="AK102" s="28"/>
      <c r="AL102" s="21"/>
      <c r="AM102" s="20"/>
      <c r="AN102" s="27"/>
    </row>
    <row r="103" spans="1:40">
      <c r="A103" s="26"/>
      <c r="B103" s="25" t="s">
        <v>22</v>
      </c>
      <c r="C103" s="24">
        <f t="shared" ref="C103:AK103" si="45">C102/16389.002</f>
        <v>0</v>
      </c>
      <c r="D103" s="24">
        <f t="shared" si="45"/>
        <v>0</v>
      </c>
      <c r="E103" s="24">
        <f t="shared" si="45"/>
        <v>0</v>
      </c>
      <c r="F103" s="24">
        <f t="shared" si="45"/>
        <v>0</v>
      </c>
      <c r="G103" s="24">
        <f t="shared" si="45"/>
        <v>0</v>
      </c>
      <c r="H103" s="24">
        <f t="shared" si="45"/>
        <v>0</v>
      </c>
      <c r="I103" s="24">
        <f t="shared" si="45"/>
        <v>0</v>
      </c>
      <c r="J103" s="24">
        <f t="shared" si="45"/>
        <v>0</v>
      </c>
      <c r="K103" s="24">
        <f t="shared" si="45"/>
        <v>0</v>
      </c>
      <c r="L103" s="24">
        <f t="shared" si="45"/>
        <v>0</v>
      </c>
      <c r="M103" s="24">
        <f t="shared" si="45"/>
        <v>0</v>
      </c>
      <c r="N103" s="24">
        <f t="shared" si="45"/>
        <v>0</v>
      </c>
      <c r="O103" s="24">
        <f t="shared" si="45"/>
        <v>0</v>
      </c>
      <c r="P103" s="24">
        <f t="shared" si="45"/>
        <v>0.38300074647620397</v>
      </c>
      <c r="Q103" s="24">
        <f t="shared" si="45"/>
        <v>0.41027513450788522</v>
      </c>
      <c r="R103" s="24">
        <f t="shared" si="45"/>
        <v>0</v>
      </c>
      <c r="S103" s="24">
        <f t="shared" si="45"/>
        <v>0</v>
      </c>
      <c r="T103" s="24">
        <f t="shared" si="45"/>
        <v>0.12148390731784645</v>
      </c>
      <c r="U103" s="24">
        <f t="shared" si="45"/>
        <v>0</v>
      </c>
      <c r="V103" s="24">
        <f t="shared" si="45"/>
        <v>0</v>
      </c>
      <c r="W103" s="24">
        <f t="shared" si="45"/>
        <v>0</v>
      </c>
      <c r="X103" s="24">
        <f t="shared" si="45"/>
        <v>0</v>
      </c>
      <c r="Y103" s="24">
        <f t="shared" si="45"/>
        <v>0</v>
      </c>
      <c r="Z103" s="24">
        <f t="shared" si="45"/>
        <v>0</v>
      </c>
      <c r="AA103" s="24">
        <f t="shared" si="45"/>
        <v>0</v>
      </c>
      <c r="AB103" s="24">
        <f t="shared" si="45"/>
        <v>0.38922443233578224</v>
      </c>
      <c r="AC103" s="24">
        <f t="shared" si="45"/>
        <v>0</v>
      </c>
      <c r="AD103" s="24">
        <f t="shared" si="45"/>
        <v>0</v>
      </c>
      <c r="AE103" s="24">
        <f t="shared" si="45"/>
        <v>0</v>
      </c>
      <c r="AF103" s="24">
        <f t="shared" si="45"/>
        <v>0.16883273307306937</v>
      </c>
      <c r="AG103" s="24">
        <f t="shared" si="45"/>
        <v>0.46171206764145856</v>
      </c>
      <c r="AH103" s="24">
        <f t="shared" si="45"/>
        <v>0</v>
      </c>
      <c r="AI103" s="24">
        <f t="shared" si="45"/>
        <v>0</v>
      </c>
      <c r="AJ103" s="23">
        <f t="shared" si="45"/>
        <v>0</v>
      </c>
      <c r="AK103" s="22">
        <f t="shared" si="45"/>
        <v>0</v>
      </c>
      <c r="AL103" s="21">
        <f>SUM(C103:AK103)</f>
        <v>1.9345290213522459</v>
      </c>
      <c r="AM103" s="20"/>
      <c r="AN103" s="19" t="s">
        <v>21</v>
      </c>
    </row>
    <row r="104" spans="1:40" ht="26.25" thickBot="1">
      <c r="A104" s="18"/>
      <c r="B104" s="17" t="s">
        <v>20</v>
      </c>
      <c r="C104" s="16">
        <f t="shared" ref="C104:AL104" si="46">C103/$AM$101</f>
        <v>0</v>
      </c>
      <c r="D104" s="16">
        <f t="shared" si="46"/>
        <v>0</v>
      </c>
      <c r="E104" s="16">
        <f t="shared" si="46"/>
        <v>0</v>
      </c>
      <c r="F104" s="16">
        <f t="shared" si="46"/>
        <v>0</v>
      </c>
      <c r="G104" s="16">
        <f t="shared" si="46"/>
        <v>0</v>
      </c>
      <c r="H104" s="16">
        <f t="shared" si="46"/>
        <v>0</v>
      </c>
      <c r="I104" s="16">
        <f t="shared" si="46"/>
        <v>0</v>
      </c>
      <c r="J104" s="16">
        <f t="shared" si="46"/>
        <v>0</v>
      </c>
      <c r="K104" s="16">
        <f t="shared" si="46"/>
        <v>0</v>
      </c>
      <c r="L104" s="16">
        <f t="shared" si="46"/>
        <v>0</v>
      </c>
      <c r="M104" s="16">
        <f t="shared" si="46"/>
        <v>0</v>
      </c>
      <c r="N104" s="16">
        <f t="shared" si="46"/>
        <v>0</v>
      </c>
      <c r="O104" s="16">
        <f t="shared" si="46"/>
        <v>0</v>
      </c>
      <c r="P104" s="16">
        <f t="shared" si="46"/>
        <v>1.1276999866802226</v>
      </c>
      <c r="Q104" s="16">
        <f t="shared" si="46"/>
        <v>1.2080061670284876</v>
      </c>
      <c r="R104" s="16">
        <f t="shared" si="46"/>
        <v>0</v>
      </c>
      <c r="S104" s="16">
        <f t="shared" si="46"/>
        <v>0</v>
      </c>
      <c r="T104" s="16">
        <f t="shared" si="46"/>
        <v>0.35769486593600813</v>
      </c>
      <c r="U104" s="16">
        <f t="shared" si="46"/>
        <v>0</v>
      </c>
      <c r="V104" s="16">
        <f t="shared" si="46"/>
        <v>0</v>
      </c>
      <c r="W104" s="16">
        <f t="shared" si="46"/>
        <v>0</v>
      </c>
      <c r="X104" s="16">
        <f t="shared" si="46"/>
        <v>0</v>
      </c>
      <c r="Y104" s="16">
        <f t="shared" si="46"/>
        <v>0</v>
      </c>
      <c r="Z104" s="16">
        <f t="shared" si="46"/>
        <v>0</v>
      </c>
      <c r="AA104" s="16">
        <f t="shared" si="46"/>
        <v>0</v>
      </c>
      <c r="AB104" s="16">
        <f t="shared" si="46"/>
        <v>1.1460248868939207</v>
      </c>
      <c r="AC104" s="16">
        <f t="shared" si="46"/>
        <v>0</v>
      </c>
      <c r="AD104" s="16">
        <f t="shared" si="46"/>
        <v>0</v>
      </c>
      <c r="AE104" s="16">
        <f t="shared" si="46"/>
        <v>0</v>
      </c>
      <c r="AF104" s="16">
        <f t="shared" si="46"/>
        <v>0.4971078322676718</v>
      </c>
      <c r="AG104" s="16">
        <f t="shared" si="46"/>
        <v>1.3594560776181686</v>
      </c>
      <c r="AH104" s="16">
        <f t="shared" si="46"/>
        <v>0</v>
      </c>
      <c r="AI104" s="16">
        <f t="shared" si="46"/>
        <v>0</v>
      </c>
      <c r="AJ104" s="16">
        <f t="shared" si="46"/>
        <v>0</v>
      </c>
      <c r="AK104" s="15">
        <f t="shared" si="46"/>
        <v>0</v>
      </c>
      <c r="AL104" s="14">
        <f t="shared" si="46"/>
        <v>5.6959898164244791</v>
      </c>
      <c r="AM104" s="13"/>
      <c r="AN104" s="12">
        <f>SUM(C104:AK104)</f>
        <v>5.6959898164244791</v>
      </c>
    </row>
    <row r="105" spans="1:40">
      <c r="A105" s="26" t="s">
        <v>78</v>
      </c>
      <c r="B105" s="25" t="s">
        <v>25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>
        <v>9.1180000000000003</v>
      </c>
      <c r="N105" s="24"/>
      <c r="O105" s="24"/>
      <c r="P105" s="24">
        <v>13.28</v>
      </c>
      <c r="Q105" s="37">
        <v>14.865</v>
      </c>
      <c r="R105" s="24"/>
      <c r="S105" s="24"/>
      <c r="T105" s="24">
        <v>39.435000000000002</v>
      </c>
      <c r="U105" s="24">
        <v>44.322000000000003</v>
      </c>
      <c r="V105" s="24">
        <v>45.746000000000002</v>
      </c>
      <c r="W105" s="24"/>
      <c r="X105" s="24"/>
      <c r="Y105" s="24"/>
      <c r="Z105" s="24">
        <v>53.411999999999999</v>
      </c>
      <c r="AA105" s="24"/>
      <c r="AB105" s="24"/>
      <c r="AC105" s="24"/>
      <c r="AD105" s="24"/>
      <c r="AE105" s="24"/>
      <c r="AF105" s="24"/>
      <c r="AG105" s="24"/>
      <c r="AH105" s="24"/>
      <c r="AI105" s="24"/>
      <c r="AJ105" s="23"/>
      <c r="AK105" s="22"/>
      <c r="AL105" s="36"/>
      <c r="AM105" s="35">
        <v>0.45273999999999998</v>
      </c>
      <c r="AN105" s="34"/>
    </row>
    <row r="106" spans="1:40">
      <c r="A106" s="26" t="s">
        <v>77</v>
      </c>
      <c r="B106" s="33" t="s">
        <v>23</v>
      </c>
      <c r="C106" s="32"/>
      <c r="D106" s="32"/>
      <c r="E106" s="30"/>
      <c r="F106" s="30"/>
      <c r="G106" s="30"/>
      <c r="H106" s="30"/>
      <c r="I106" s="30"/>
      <c r="J106" s="30"/>
      <c r="K106" s="30"/>
      <c r="L106" s="30"/>
      <c r="M106" s="30">
        <v>46229</v>
      </c>
      <c r="N106" s="30"/>
      <c r="O106" s="30"/>
      <c r="P106" s="30">
        <v>12593</v>
      </c>
      <c r="Q106" s="31">
        <v>146934</v>
      </c>
      <c r="R106" s="30"/>
      <c r="S106" s="30"/>
      <c r="T106" s="30">
        <v>2968</v>
      </c>
      <c r="U106" s="30">
        <v>7443</v>
      </c>
      <c r="V106" s="30">
        <v>8061</v>
      </c>
      <c r="W106" s="30"/>
      <c r="X106" s="30"/>
      <c r="Y106" s="30"/>
      <c r="Z106" s="30">
        <v>2568</v>
      </c>
      <c r="AA106" s="30"/>
      <c r="AB106" s="30"/>
      <c r="AC106" s="30"/>
      <c r="AD106" s="30"/>
      <c r="AE106" s="30"/>
      <c r="AF106" s="30"/>
      <c r="AG106" s="30"/>
      <c r="AH106" s="30"/>
      <c r="AI106" s="30"/>
      <c r="AJ106" s="29"/>
      <c r="AK106" s="28"/>
      <c r="AL106" s="21"/>
      <c r="AM106" s="20"/>
      <c r="AN106" s="27"/>
    </row>
    <row r="107" spans="1:40">
      <c r="A107" s="26"/>
      <c r="B107" s="25" t="s">
        <v>22</v>
      </c>
      <c r="C107" s="24">
        <f t="shared" ref="C107:AK107" si="47">C106/16389.002</f>
        <v>0</v>
      </c>
      <c r="D107" s="24">
        <f t="shared" si="47"/>
        <v>0</v>
      </c>
      <c r="E107" s="24">
        <f t="shared" si="47"/>
        <v>0</v>
      </c>
      <c r="F107" s="24">
        <f t="shared" si="47"/>
        <v>0</v>
      </c>
      <c r="G107" s="24">
        <f t="shared" si="47"/>
        <v>0</v>
      </c>
      <c r="H107" s="24">
        <f t="shared" si="47"/>
        <v>0</v>
      </c>
      <c r="I107" s="24">
        <f t="shared" si="47"/>
        <v>0</v>
      </c>
      <c r="J107" s="24">
        <f t="shared" si="47"/>
        <v>0</v>
      </c>
      <c r="K107" s="24">
        <f t="shared" si="47"/>
        <v>0</v>
      </c>
      <c r="L107" s="24">
        <f t="shared" si="47"/>
        <v>0</v>
      </c>
      <c r="M107" s="24">
        <f t="shared" si="47"/>
        <v>2.8207330745337633</v>
      </c>
      <c r="N107" s="24">
        <f t="shared" si="47"/>
        <v>0</v>
      </c>
      <c r="O107" s="24">
        <f t="shared" si="47"/>
        <v>0</v>
      </c>
      <c r="P107" s="24">
        <f t="shared" si="47"/>
        <v>0.76838113754577608</v>
      </c>
      <c r="Q107" s="24">
        <f t="shared" si="47"/>
        <v>8.9654025303066049</v>
      </c>
      <c r="R107" s="24">
        <f t="shared" si="47"/>
        <v>0</v>
      </c>
      <c r="S107" s="24">
        <f t="shared" si="47"/>
        <v>0</v>
      </c>
      <c r="T107" s="24">
        <f t="shared" si="47"/>
        <v>0.18109705520812067</v>
      </c>
      <c r="U107" s="24">
        <f t="shared" si="47"/>
        <v>0.45414601816510852</v>
      </c>
      <c r="V107" s="24">
        <f t="shared" si="47"/>
        <v>0.49185423249078863</v>
      </c>
      <c r="W107" s="24">
        <f t="shared" si="47"/>
        <v>0</v>
      </c>
      <c r="X107" s="24">
        <f t="shared" si="47"/>
        <v>0</v>
      </c>
      <c r="Y107" s="24">
        <f t="shared" si="47"/>
        <v>0</v>
      </c>
      <c r="Z107" s="24">
        <f t="shared" si="47"/>
        <v>0.15669044399408821</v>
      </c>
      <c r="AA107" s="24">
        <f t="shared" si="47"/>
        <v>0</v>
      </c>
      <c r="AB107" s="24">
        <f t="shared" si="47"/>
        <v>0</v>
      </c>
      <c r="AC107" s="24">
        <f t="shared" si="47"/>
        <v>0</v>
      </c>
      <c r="AD107" s="24">
        <f t="shared" si="47"/>
        <v>0</v>
      </c>
      <c r="AE107" s="24">
        <f t="shared" si="47"/>
        <v>0</v>
      </c>
      <c r="AF107" s="24">
        <f t="shared" si="47"/>
        <v>0</v>
      </c>
      <c r="AG107" s="24">
        <f t="shared" si="47"/>
        <v>0</v>
      </c>
      <c r="AH107" s="24">
        <f t="shared" si="47"/>
        <v>0</v>
      </c>
      <c r="AI107" s="24">
        <f t="shared" si="47"/>
        <v>0</v>
      </c>
      <c r="AJ107" s="23">
        <f t="shared" si="47"/>
        <v>0</v>
      </c>
      <c r="AK107" s="22">
        <f t="shared" si="47"/>
        <v>0</v>
      </c>
      <c r="AL107" s="21">
        <f>SUM(C107:AK107)</f>
        <v>13.838304492244252</v>
      </c>
      <c r="AM107" s="20"/>
      <c r="AN107" s="19" t="s">
        <v>21</v>
      </c>
    </row>
    <row r="108" spans="1:40" ht="26.25" thickBot="1">
      <c r="A108" s="18"/>
      <c r="B108" s="17" t="s">
        <v>20</v>
      </c>
      <c r="C108" s="16">
        <f t="shared" ref="C108:AL108" si="48">C107/$AM$105</f>
        <v>0</v>
      </c>
      <c r="D108" s="16">
        <f t="shared" si="48"/>
        <v>0</v>
      </c>
      <c r="E108" s="16">
        <f t="shared" si="48"/>
        <v>0</v>
      </c>
      <c r="F108" s="16">
        <f t="shared" si="48"/>
        <v>0</v>
      </c>
      <c r="G108" s="16">
        <f t="shared" si="48"/>
        <v>0</v>
      </c>
      <c r="H108" s="16">
        <f t="shared" si="48"/>
        <v>0</v>
      </c>
      <c r="I108" s="16">
        <f t="shared" si="48"/>
        <v>0</v>
      </c>
      <c r="J108" s="16">
        <f t="shared" si="48"/>
        <v>0</v>
      </c>
      <c r="K108" s="16">
        <f t="shared" si="48"/>
        <v>0</v>
      </c>
      <c r="L108" s="16">
        <f t="shared" si="48"/>
        <v>0</v>
      </c>
      <c r="M108" s="16">
        <f t="shared" si="48"/>
        <v>6.2303597529128494</v>
      </c>
      <c r="N108" s="16">
        <f t="shared" si="48"/>
        <v>0</v>
      </c>
      <c r="O108" s="16">
        <f t="shared" si="48"/>
        <v>0</v>
      </c>
      <c r="P108" s="16">
        <f t="shared" si="48"/>
        <v>1.6971797003705795</v>
      </c>
      <c r="Q108" s="16">
        <f t="shared" si="48"/>
        <v>19.802541260561483</v>
      </c>
      <c r="R108" s="16">
        <f t="shared" si="48"/>
        <v>0</v>
      </c>
      <c r="S108" s="16">
        <f t="shared" si="48"/>
        <v>0</v>
      </c>
      <c r="T108" s="16">
        <f t="shared" si="48"/>
        <v>0.40000233071546731</v>
      </c>
      <c r="U108" s="16">
        <f t="shared" si="48"/>
        <v>1.0031055753083635</v>
      </c>
      <c r="V108" s="16">
        <f t="shared" si="48"/>
        <v>1.0863944703158295</v>
      </c>
      <c r="W108" s="16">
        <f t="shared" si="48"/>
        <v>0</v>
      </c>
      <c r="X108" s="16">
        <f t="shared" si="48"/>
        <v>0</v>
      </c>
      <c r="Y108" s="16">
        <f t="shared" si="48"/>
        <v>0</v>
      </c>
      <c r="Z108" s="16">
        <f t="shared" si="48"/>
        <v>0.34609366080772236</v>
      </c>
      <c r="AA108" s="16">
        <f t="shared" si="48"/>
        <v>0</v>
      </c>
      <c r="AB108" s="16">
        <f t="shared" si="48"/>
        <v>0</v>
      </c>
      <c r="AC108" s="16">
        <f t="shared" si="48"/>
        <v>0</v>
      </c>
      <c r="AD108" s="16">
        <f t="shared" si="48"/>
        <v>0</v>
      </c>
      <c r="AE108" s="16">
        <f t="shared" si="48"/>
        <v>0</v>
      </c>
      <c r="AF108" s="16">
        <f t="shared" si="48"/>
        <v>0</v>
      </c>
      <c r="AG108" s="16">
        <f t="shared" si="48"/>
        <v>0</v>
      </c>
      <c r="AH108" s="16">
        <f t="shared" si="48"/>
        <v>0</v>
      </c>
      <c r="AI108" s="16">
        <f t="shared" si="48"/>
        <v>0</v>
      </c>
      <c r="AJ108" s="16">
        <f t="shared" si="48"/>
        <v>0</v>
      </c>
      <c r="AK108" s="15">
        <f t="shared" si="48"/>
        <v>0</v>
      </c>
      <c r="AL108" s="14">
        <f t="shared" si="48"/>
        <v>30.565676750992296</v>
      </c>
      <c r="AM108" s="13"/>
      <c r="AN108" s="12">
        <f>SUM(C108:AK108)</f>
        <v>30.565676750992296</v>
      </c>
    </row>
    <row r="109" spans="1:40">
      <c r="A109" s="26" t="s">
        <v>76</v>
      </c>
      <c r="B109" s="25" t="s">
        <v>25</v>
      </c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>
        <v>9.1270000000000007</v>
      </c>
      <c r="N109" s="24"/>
      <c r="O109" s="24"/>
      <c r="P109" s="24"/>
      <c r="Q109" s="37">
        <v>14.874000000000001</v>
      </c>
      <c r="R109" s="24"/>
      <c r="S109" s="24"/>
      <c r="T109" s="24">
        <v>40.581000000000003</v>
      </c>
      <c r="U109" s="24"/>
      <c r="V109" s="24">
        <v>45.847000000000001</v>
      </c>
      <c r="W109" s="24"/>
      <c r="X109" s="24"/>
      <c r="Y109" s="37">
        <v>51.31</v>
      </c>
      <c r="Z109" s="24"/>
      <c r="AA109" s="24"/>
      <c r="AB109" s="24">
        <v>56.259</v>
      </c>
      <c r="AC109" s="24"/>
      <c r="AD109" s="24"/>
      <c r="AE109" s="24"/>
      <c r="AF109" s="24"/>
      <c r="AG109" s="24"/>
      <c r="AH109" s="24"/>
      <c r="AI109" s="24"/>
      <c r="AJ109" s="23"/>
      <c r="AK109" s="22">
        <v>63.595999999999997</v>
      </c>
      <c r="AL109" s="36"/>
      <c r="AM109" s="35">
        <v>0.44158999999999998</v>
      </c>
      <c r="AN109" s="34"/>
    </row>
    <row r="110" spans="1:40">
      <c r="A110" s="26" t="s">
        <v>75</v>
      </c>
      <c r="B110" s="33" t="s">
        <v>23</v>
      </c>
      <c r="C110" s="32"/>
      <c r="D110" s="30"/>
      <c r="E110" s="30"/>
      <c r="F110" s="30"/>
      <c r="G110" s="30"/>
      <c r="H110" s="30"/>
      <c r="I110" s="30"/>
      <c r="J110" s="30"/>
      <c r="K110" s="30"/>
      <c r="L110" s="30"/>
      <c r="M110" s="30">
        <v>13864</v>
      </c>
      <c r="N110" s="30"/>
      <c r="O110" s="30"/>
      <c r="P110" s="30"/>
      <c r="Q110" s="31">
        <v>15660</v>
      </c>
      <c r="R110" s="30"/>
      <c r="S110" s="30"/>
      <c r="T110" s="30">
        <v>2964</v>
      </c>
      <c r="U110" s="30"/>
      <c r="V110" s="30">
        <v>5510</v>
      </c>
      <c r="W110" s="30"/>
      <c r="X110" s="30"/>
      <c r="Y110" s="31">
        <v>26431</v>
      </c>
      <c r="Z110" s="30"/>
      <c r="AA110" s="30"/>
      <c r="AB110" s="30">
        <v>5408</v>
      </c>
      <c r="AC110" s="30"/>
      <c r="AD110" s="30"/>
      <c r="AE110" s="30"/>
      <c r="AF110" s="30"/>
      <c r="AG110" s="30"/>
      <c r="AH110" s="30"/>
      <c r="AI110" s="30"/>
      <c r="AJ110" s="29"/>
      <c r="AK110" s="28">
        <v>10787</v>
      </c>
      <c r="AL110" s="21"/>
      <c r="AM110" s="20"/>
      <c r="AN110" s="27"/>
    </row>
    <row r="111" spans="1:40">
      <c r="A111" s="26"/>
      <c r="B111" s="25" t="s">
        <v>22</v>
      </c>
      <c r="C111" s="24">
        <f t="shared" ref="C111:AK111" si="49">C110/16389.002</f>
        <v>0</v>
      </c>
      <c r="D111" s="24">
        <f t="shared" si="49"/>
        <v>0</v>
      </c>
      <c r="E111" s="24">
        <f t="shared" si="49"/>
        <v>0</v>
      </c>
      <c r="F111" s="24">
        <f t="shared" si="49"/>
        <v>0</v>
      </c>
      <c r="G111" s="24">
        <f t="shared" si="49"/>
        <v>0</v>
      </c>
      <c r="H111" s="24">
        <f t="shared" si="49"/>
        <v>0</v>
      </c>
      <c r="I111" s="24">
        <f t="shared" si="49"/>
        <v>0</v>
      </c>
      <c r="J111" s="24">
        <f t="shared" si="49"/>
        <v>0</v>
      </c>
      <c r="K111" s="24">
        <f t="shared" si="49"/>
        <v>0</v>
      </c>
      <c r="L111" s="24">
        <f t="shared" si="49"/>
        <v>0</v>
      </c>
      <c r="M111" s="24">
        <f t="shared" si="49"/>
        <v>0.84593314467836411</v>
      </c>
      <c r="N111" s="24">
        <f t="shared" si="49"/>
        <v>0</v>
      </c>
      <c r="O111" s="24">
        <f t="shared" si="49"/>
        <v>0</v>
      </c>
      <c r="P111" s="24">
        <f t="shared" si="49"/>
        <v>0</v>
      </c>
      <c r="Q111" s="24">
        <f t="shared" si="49"/>
        <v>0.9555188290293698</v>
      </c>
      <c r="R111" s="24">
        <f t="shared" si="49"/>
        <v>0</v>
      </c>
      <c r="S111" s="24">
        <f t="shared" si="49"/>
        <v>0</v>
      </c>
      <c r="T111" s="24">
        <f t="shared" si="49"/>
        <v>0.18085298909598033</v>
      </c>
      <c r="U111" s="24">
        <f t="shared" si="49"/>
        <v>0</v>
      </c>
      <c r="V111" s="24">
        <f t="shared" si="49"/>
        <v>0.33620106947329675</v>
      </c>
      <c r="W111" s="24">
        <f t="shared" si="49"/>
        <v>0</v>
      </c>
      <c r="X111" s="24">
        <f t="shared" si="49"/>
        <v>0</v>
      </c>
      <c r="Y111" s="24">
        <f t="shared" si="49"/>
        <v>1.6127278524952282</v>
      </c>
      <c r="Z111" s="24">
        <f t="shared" si="49"/>
        <v>0</v>
      </c>
      <c r="AA111" s="24">
        <f t="shared" si="49"/>
        <v>0</v>
      </c>
      <c r="AB111" s="24">
        <f t="shared" si="49"/>
        <v>0.32997738361371853</v>
      </c>
      <c r="AC111" s="24">
        <f t="shared" si="49"/>
        <v>0</v>
      </c>
      <c r="AD111" s="24">
        <f t="shared" si="49"/>
        <v>0</v>
      </c>
      <c r="AE111" s="24">
        <f t="shared" si="49"/>
        <v>0</v>
      </c>
      <c r="AF111" s="24">
        <f t="shared" si="49"/>
        <v>0</v>
      </c>
      <c r="AG111" s="24">
        <f t="shared" si="49"/>
        <v>0</v>
      </c>
      <c r="AH111" s="24">
        <f t="shared" si="49"/>
        <v>0</v>
      </c>
      <c r="AI111" s="24">
        <f t="shared" si="49"/>
        <v>0</v>
      </c>
      <c r="AJ111" s="23">
        <f t="shared" si="49"/>
        <v>0</v>
      </c>
      <c r="AK111" s="22">
        <f t="shared" si="49"/>
        <v>0.65818528791441966</v>
      </c>
      <c r="AL111" s="21">
        <f>SUM(C111:AK111)</f>
        <v>4.9193965563003781</v>
      </c>
      <c r="AM111" s="20"/>
      <c r="AN111" s="19" t="s">
        <v>21</v>
      </c>
    </row>
    <row r="112" spans="1:40" ht="26.25" thickBot="1">
      <c r="A112" s="18"/>
      <c r="B112" s="17" t="s">
        <v>20</v>
      </c>
      <c r="C112" s="16">
        <f t="shared" ref="C112:AL112" si="50">C111/$AM$109</f>
        <v>0</v>
      </c>
      <c r="D112" s="16">
        <f t="shared" si="50"/>
        <v>0</v>
      </c>
      <c r="E112" s="16">
        <f t="shared" si="50"/>
        <v>0</v>
      </c>
      <c r="F112" s="16">
        <f t="shared" si="50"/>
        <v>0</v>
      </c>
      <c r="G112" s="16">
        <f t="shared" si="50"/>
        <v>0</v>
      </c>
      <c r="H112" s="16">
        <f t="shared" si="50"/>
        <v>0</v>
      </c>
      <c r="I112" s="16">
        <f t="shared" si="50"/>
        <v>0</v>
      </c>
      <c r="J112" s="16">
        <f t="shared" si="50"/>
        <v>0</v>
      </c>
      <c r="K112" s="16">
        <f t="shared" si="50"/>
        <v>0</v>
      </c>
      <c r="L112" s="16">
        <f t="shared" si="50"/>
        <v>0</v>
      </c>
      <c r="M112" s="16">
        <f t="shared" si="50"/>
        <v>1.9156528559939403</v>
      </c>
      <c r="N112" s="16">
        <f t="shared" si="50"/>
        <v>0</v>
      </c>
      <c r="O112" s="16">
        <f t="shared" si="50"/>
        <v>0</v>
      </c>
      <c r="P112" s="16">
        <f t="shared" si="50"/>
        <v>0</v>
      </c>
      <c r="Q112" s="16">
        <f t="shared" si="50"/>
        <v>2.1638144637092549</v>
      </c>
      <c r="R112" s="16">
        <f t="shared" si="50"/>
        <v>0</v>
      </c>
      <c r="S112" s="16">
        <f t="shared" si="50"/>
        <v>0</v>
      </c>
      <c r="T112" s="16">
        <f t="shared" si="50"/>
        <v>0.40954955749899302</v>
      </c>
      <c r="U112" s="16">
        <f t="shared" si="50"/>
        <v>0</v>
      </c>
      <c r="V112" s="16">
        <f t="shared" si="50"/>
        <v>0.76134212611992291</v>
      </c>
      <c r="W112" s="16">
        <f t="shared" si="50"/>
        <v>0</v>
      </c>
      <c r="X112" s="16">
        <f t="shared" si="50"/>
        <v>0</v>
      </c>
      <c r="Y112" s="16">
        <f t="shared" si="50"/>
        <v>3.6520932369284367</v>
      </c>
      <c r="Z112" s="16">
        <f t="shared" si="50"/>
        <v>0</v>
      </c>
      <c r="AA112" s="16">
        <f t="shared" si="50"/>
        <v>0</v>
      </c>
      <c r="AB112" s="16">
        <f t="shared" si="50"/>
        <v>0.74724831543675929</v>
      </c>
      <c r="AC112" s="16">
        <f t="shared" si="50"/>
        <v>0</v>
      </c>
      <c r="AD112" s="16">
        <f t="shared" si="50"/>
        <v>0</v>
      </c>
      <c r="AE112" s="16">
        <f t="shared" si="50"/>
        <v>0</v>
      </c>
      <c r="AF112" s="16">
        <f t="shared" si="50"/>
        <v>0</v>
      </c>
      <c r="AG112" s="16">
        <f t="shared" si="50"/>
        <v>0</v>
      </c>
      <c r="AH112" s="16">
        <f t="shared" si="50"/>
        <v>0</v>
      </c>
      <c r="AI112" s="16">
        <f t="shared" si="50"/>
        <v>0</v>
      </c>
      <c r="AJ112" s="16">
        <f t="shared" si="50"/>
        <v>0</v>
      </c>
      <c r="AK112" s="15">
        <f t="shared" si="50"/>
        <v>1.4904895670518348</v>
      </c>
      <c r="AL112" s="14">
        <f t="shared" si="50"/>
        <v>11.140190122739144</v>
      </c>
      <c r="AM112" s="13"/>
      <c r="AN112" s="12">
        <f>SUM(C112:AK112)</f>
        <v>11.140190122739142</v>
      </c>
    </row>
    <row r="113" spans="1:40">
      <c r="A113" s="26" t="s">
        <v>74</v>
      </c>
      <c r="B113" s="25" t="s">
        <v>25</v>
      </c>
      <c r="C113" s="24"/>
      <c r="D113" s="24"/>
      <c r="E113" s="24">
        <v>2.1800000000000002</v>
      </c>
      <c r="F113" s="24"/>
      <c r="G113" s="24">
        <v>3.0379999999999998</v>
      </c>
      <c r="H113" s="24">
        <v>3.6</v>
      </c>
      <c r="I113" s="24"/>
      <c r="J113" s="24"/>
      <c r="K113" s="24"/>
      <c r="L113" s="24"/>
      <c r="M113" s="24">
        <v>9.1869999999999994</v>
      </c>
      <c r="N113" s="24"/>
      <c r="O113" s="24">
        <v>11.032999999999999</v>
      </c>
      <c r="P113" s="24"/>
      <c r="Q113" s="24"/>
      <c r="R113" s="24"/>
      <c r="S113" s="24"/>
      <c r="T113" s="24">
        <v>40.631</v>
      </c>
      <c r="U113" s="37">
        <v>44.57</v>
      </c>
      <c r="V113" s="24"/>
      <c r="W113" s="24"/>
      <c r="X113" s="24"/>
      <c r="Y113" s="24">
        <v>52.46</v>
      </c>
      <c r="Z113" s="24"/>
      <c r="AA113" s="24"/>
      <c r="AB113" s="24">
        <v>56.273000000000003</v>
      </c>
      <c r="AC113" s="24"/>
      <c r="AD113" s="24"/>
      <c r="AE113" s="24"/>
      <c r="AF113" s="24">
        <v>60.368000000000002</v>
      </c>
      <c r="AG113" s="24"/>
      <c r="AH113" s="24"/>
      <c r="AI113" s="24"/>
      <c r="AJ113" s="23"/>
      <c r="AK113" s="22"/>
      <c r="AL113" s="36"/>
      <c r="AM113" s="35">
        <v>0.14096</v>
      </c>
      <c r="AN113" s="34"/>
    </row>
    <row r="114" spans="1:40">
      <c r="A114" s="26" t="s">
        <v>73</v>
      </c>
      <c r="B114" s="33" t="s">
        <v>23</v>
      </c>
      <c r="C114" s="32"/>
      <c r="D114" s="30"/>
      <c r="E114" s="30">
        <v>1323480</v>
      </c>
      <c r="F114" s="30"/>
      <c r="G114" s="30">
        <v>8504</v>
      </c>
      <c r="H114" s="30">
        <v>135691</v>
      </c>
      <c r="I114" s="30"/>
      <c r="J114" s="30"/>
      <c r="K114" s="30"/>
      <c r="L114" s="30"/>
      <c r="M114" s="30">
        <v>19329</v>
      </c>
      <c r="N114" s="30"/>
      <c r="O114" s="30">
        <v>18089</v>
      </c>
      <c r="P114" s="30"/>
      <c r="Q114" s="30"/>
      <c r="R114" s="30"/>
      <c r="S114" s="30"/>
      <c r="T114" s="30">
        <v>4257</v>
      </c>
      <c r="U114" s="31">
        <v>6029</v>
      </c>
      <c r="V114" s="30"/>
      <c r="W114" s="30"/>
      <c r="X114" s="30"/>
      <c r="Y114" s="30">
        <v>10842</v>
      </c>
      <c r="Z114" s="30"/>
      <c r="AA114" s="30"/>
      <c r="AB114" s="30">
        <v>8566</v>
      </c>
      <c r="AC114" s="30"/>
      <c r="AD114" s="30"/>
      <c r="AE114" s="30"/>
      <c r="AF114" s="30">
        <v>50429</v>
      </c>
      <c r="AG114" s="30"/>
      <c r="AH114" s="30"/>
      <c r="AI114" s="30"/>
      <c r="AJ114" s="29"/>
      <c r="AK114" s="28"/>
      <c r="AL114" s="21"/>
      <c r="AM114" s="20"/>
      <c r="AN114" s="27"/>
    </row>
    <row r="115" spans="1:40">
      <c r="A115" s="26"/>
      <c r="B115" s="25" t="s">
        <v>22</v>
      </c>
      <c r="C115" s="24">
        <f t="shared" ref="C115:AK115" si="51">C114/16389.002</f>
        <v>0</v>
      </c>
      <c r="D115" s="24">
        <f t="shared" si="51"/>
        <v>0</v>
      </c>
      <c r="E115" s="24">
        <f t="shared" si="51"/>
        <v>80.754154523869119</v>
      </c>
      <c r="F115" s="24">
        <f t="shared" si="51"/>
        <v>0</v>
      </c>
      <c r="G115" s="24">
        <f t="shared" si="51"/>
        <v>0.51888455441032955</v>
      </c>
      <c r="H115" s="24">
        <f t="shared" si="51"/>
        <v>8.2793937056081877</v>
      </c>
      <c r="I115" s="24">
        <f t="shared" si="51"/>
        <v>0</v>
      </c>
      <c r="J115" s="24">
        <f t="shared" si="51"/>
        <v>0</v>
      </c>
      <c r="K115" s="24">
        <f t="shared" si="51"/>
        <v>0</v>
      </c>
      <c r="L115" s="24">
        <f t="shared" si="51"/>
        <v>0</v>
      </c>
      <c r="M115" s="24">
        <f t="shared" si="51"/>
        <v>1.1793884703900823</v>
      </c>
      <c r="N115" s="24">
        <f t="shared" si="51"/>
        <v>0</v>
      </c>
      <c r="O115" s="24">
        <f t="shared" si="51"/>
        <v>1.1037279756265816</v>
      </c>
      <c r="P115" s="24">
        <f t="shared" si="51"/>
        <v>0</v>
      </c>
      <c r="Q115" s="24">
        <f t="shared" si="51"/>
        <v>0</v>
      </c>
      <c r="R115" s="24">
        <f t="shared" si="51"/>
        <v>0</v>
      </c>
      <c r="S115" s="24">
        <f t="shared" si="51"/>
        <v>0</v>
      </c>
      <c r="T115" s="24">
        <f t="shared" si="51"/>
        <v>0.2597473598453402</v>
      </c>
      <c r="U115" s="24">
        <f t="shared" si="51"/>
        <v>0.36786864752350384</v>
      </c>
      <c r="V115" s="24">
        <f t="shared" si="51"/>
        <v>0</v>
      </c>
      <c r="W115" s="24">
        <f t="shared" si="51"/>
        <v>0</v>
      </c>
      <c r="X115" s="24">
        <f t="shared" si="51"/>
        <v>0</v>
      </c>
      <c r="Y115" s="24">
        <f t="shared" si="51"/>
        <v>0.66154119695634916</v>
      </c>
      <c r="Z115" s="24">
        <f t="shared" si="51"/>
        <v>0</v>
      </c>
      <c r="AA115" s="24">
        <f t="shared" si="51"/>
        <v>0</v>
      </c>
      <c r="AB115" s="24">
        <f t="shared" si="51"/>
        <v>0.52266757914850459</v>
      </c>
      <c r="AC115" s="24">
        <f t="shared" si="51"/>
        <v>0</v>
      </c>
      <c r="AD115" s="24">
        <f t="shared" si="51"/>
        <v>0</v>
      </c>
      <c r="AE115" s="24">
        <f t="shared" si="51"/>
        <v>0</v>
      </c>
      <c r="AF115" s="24">
        <f t="shared" si="51"/>
        <v>3.0770024922811041</v>
      </c>
      <c r="AG115" s="24">
        <f t="shared" si="51"/>
        <v>0</v>
      </c>
      <c r="AH115" s="24">
        <f t="shared" si="51"/>
        <v>0</v>
      </c>
      <c r="AI115" s="24">
        <f t="shared" si="51"/>
        <v>0</v>
      </c>
      <c r="AJ115" s="23">
        <f t="shared" si="51"/>
        <v>0</v>
      </c>
      <c r="AK115" s="22">
        <f t="shared" si="51"/>
        <v>0</v>
      </c>
      <c r="AL115" s="21">
        <f>SUM(C115:AK115)</f>
        <v>96.724376505659109</v>
      </c>
      <c r="AM115" s="20"/>
      <c r="AN115" s="19" t="s">
        <v>21</v>
      </c>
    </row>
    <row r="116" spans="1:40" ht="26.25" thickBot="1">
      <c r="A116" s="18"/>
      <c r="B116" s="17" t="s">
        <v>20</v>
      </c>
      <c r="C116" s="16">
        <f t="shared" ref="C116:AL116" si="52">C115/$AM$113</f>
        <v>0</v>
      </c>
      <c r="D116" s="16">
        <f t="shared" si="52"/>
        <v>0</v>
      </c>
      <c r="E116" s="16">
        <f t="shared" si="52"/>
        <v>572.88702131008176</v>
      </c>
      <c r="F116" s="16">
        <f t="shared" si="52"/>
        <v>0</v>
      </c>
      <c r="G116" s="16">
        <f t="shared" si="52"/>
        <v>3.6810765778258339</v>
      </c>
      <c r="H116" s="16">
        <f t="shared" si="52"/>
        <v>58.735766924008139</v>
      </c>
      <c r="I116" s="16">
        <f t="shared" si="52"/>
        <v>0</v>
      </c>
      <c r="J116" s="16">
        <f t="shared" si="52"/>
        <v>0</v>
      </c>
      <c r="K116" s="16">
        <f t="shared" si="52"/>
        <v>0</v>
      </c>
      <c r="L116" s="16">
        <f t="shared" si="52"/>
        <v>0</v>
      </c>
      <c r="M116" s="16">
        <f t="shared" si="52"/>
        <v>8.3668308058320253</v>
      </c>
      <c r="N116" s="16">
        <f t="shared" si="52"/>
        <v>0</v>
      </c>
      <c r="O116" s="16">
        <f t="shared" si="52"/>
        <v>7.8300792822544096</v>
      </c>
      <c r="P116" s="16">
        <f t="shared" si="52"/>
        <v>0</v>
      </c>
      <c r="Q116" s="16">
        <f t="shared" si="52"/>
        <v>0</v>
      </c>
      <c r="R116" s="16">
        <f t="shared" si="52"/>
        <v>0</v>
      </c>
      <c r="S116" s="16">
        <f t="shared" si="52"/>
        <v>0</v>
      </c>
      <c r="T116" s="16">
        <f t="shared" si="52"/>
        <v>1.8427026095725043</v>
      </c>
      <c r="U116" s="16">
        <f t="shared" si="52"/>
        <v>2.6097378513301916</v>
      </c>
      <c r="V116" s="16">
        <f t="shared" si="52"/>
        <v>0</v>
      </c>
      <c r="W116" s="16">
        <f t="shared" si="52"/>
        <v>0</v>
      </c>
      <c r="X116" s="16">
        <f t="shared" si="52"/>
        <v>0</v>
      </c>
      <c r="Y116" s="16">
        <f t="shared" si="52"/>
        <v>4.6931129182487883</v>
      </c>
      <c r="Z116" s="16">
        <f t="shared" si="52"/>
        <v>0</v>
      </c>
      <c r="AA116" s="16">
        <f t="shared" si="52"/>
        <v>0</v>
      </c>
      <c r="AB116" s="16">
        <f t="shared" si="52"/>
        <v>3.7079141540047149</v>
      </c>
      <c r="AC116" s="16">
        <f t="shared" si="52"/>
        <v>0</v>
      </c>
      <c r="AD116" s="16">
        <f t="shared" si="52"/>
        <v>0</v>
      </c>
      <c r="AE116" s="16">
        <f t="shared" si="52"/>
        <v>0</v>
      </c>
      <c r="AF116" s="16">
        <f t="shared" si="52"/>
        <v>21.828905308464133</v>
      </c>
      <c r="AG116" s="16">
        <f t="shared" si="52"/>
        <v>0</v>
      </c>
      <c r="AH116" s="16">
        <f t="shared" si="52"/>
        <v>0</v>
      </c>
      <c r="AI116" s="16">
        <f t="shared" si="52"/>
        <v>0</v>
      </c>
      <c r="AJ116" s="16">
        <f t="shared" si="52"/>
        <v>0</v>
      </c>
      <c r="AK116" s="15">
        <f t="shared" si="52"/>
        <v>0</v>
      </c>
      <c r="AL116" s="14">
        <f t="shared" si="52"/>
        <v>686.18314774162252</v>
      </c>
      <c r="AM116" s="13"/>
      <c r="AN116" s="12">
        <f>SUM(C116:AK116)</f>
        <v>686.18314774162241</v>
      </c>
    </row>
    <row r="117" spans="1:40">
      <c r="A117" s="26" t="s">
        <v>72</v>
      </c>
      <c r="B117" s="25" t="s">
        <v>25</v>
      </c>
      <c r="C117" s="24"/>
      <c r="D117" s="24"/>
      <c r="E117" s="24">
        <v>2.1560000000000001</v>
      </c>
      <c r="F117" s="24"/>
      <c r="G117" s="24"/>
      <c r="H117" s="24">
        <v>3.5419999999999998</v>
      </c>
      <c r="I117" s="24">
        <v>4.5880000000000001</v>
      </c>
      <c r="J117" s="24"/>
      <c r="K117" s="24"/>
      <c r="L117" s="24"/>
      <c r="M117" s="37">
        <v>9.125</v>
      </c>
      <c r="N117" s="24"/>
      <c r="O117" s="24">
        <v>10.951000000000001</v>
      </c>
      <c r="P117" s="24"/>
      <c r="Q117" s="24"/>
      <c r="R117" s="24"/>
      <c r="S117" s="24"/>
      <c r="T117" s="24"/>
      <c r="U117" s="24"/>
      <c r="V117" s="24"/>
      <c r="W117" s="24"/>
      <c r="X117" s="24"/>
      <c r="Y117" s="37">
        <v>52.436999999999998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3"/>
      <c r="AK117" s="22"/>
      <c r="AL117" s="36"/>
      <c r="AM117" s="35">
        <v>0.10317</v>
      </c>
      <c r="AN117" s="34"/>
    </row>
    <row r="118" spans="1:40">
      <c r="A118" s="26" t="s">
        <v>71</v>
      </c>
      <c r="B118" s="33" t="s">
        <v>23</v>
      </c>
      <c r="C118" s="32"/>
      <c r="D118" s="30"/>
      <c r="E118" s="32">
        <v>381193</v>
      </c>
      <c r="F118" s="30"/>
      <c r="G118" s="30"/>
      <c r="H118" s="30">
        <v>136308</v>
      </c>
      <c r="I118" s="30">
        <v>1879</v>
      </c>
      <c r="J118" s="32"/>
      <c r="K118" s="30"/>
      <c r="L118" s="30"/>
      <c r="M118" s="31">
        <v>39136</v>
      </c>
      <c r="N118" s="30"/>
      <c r="O118" s="30">
        <v>37709</v>
      </c>
      <c r="P118" s="30"/>
      <c r="Q118" s="30"/>
      <c r="R118" s="30"/>
      <c r="S118" s="30"/>
      <c r="T118" s="30"/>
      <c r="U118" s="30"/>
      <c r="V118" s="30"/>
      <c r="W118" s="30"/>
      <c r="X118" s="30"/>
      <c r="Y118" s="31">
        <v>12894</v>
      </c>
      <c r="Z118" s="30"/>
      <c r="AA118" s="32"/>
      <c r="AB118" s="30"/>
      <c r="AC118" s="30"/>
      <c r="AD118" s="30"/>
      <c r="AE118" s="30"/>
      <c r="AF118" s="30"/>
      <c r="AG118" s="30"/>
      <c r="AH118" s="30"/>
      <c r="AI118" s="30"/>
      <c r="AJ118" s="29"/>
      <c r="AK118" s="28"/>
      <c r="AL118" s="21"/>
      <c r="AM118" s="20"/>
      <c r="AN118" s="27"/>
    </row>
    <row r="119" spans="1:40">
      <c r="A119" s="26"/>
      <c r="B119" s="25" t="s">
        <v>22</v>
      </c>
      <c r="C119" s="24">
        <f t="shared" ref="C119:AK119" si="53">C118/16389.002</f>
        <v>0</v>
      </c>
      <c r="D119" s="24">
        <f t="shared" si="53"/>
        <v>0</v>
      </c>
      <c r="E119" s="24">
        <f t="shared" si="53"/>
        <v>23.259073371276664</v>
      </c>
      <c r="F119" s="24">
        <f t="shared" si="53"/>
        <v>0</v>
      </c>
      <c r="G119" s="24">
        <f t="shared" si="53"/>
        <v>0</v>
      </c>
      <c r="H119" s="24">
        <f t="shared" si="53"/>
        <v>8.3170409034058324</v>
      </c>
      <c r="I119" s="24">
        <f t="shared" si="53"/>
        <v>0.11465005617791736</v>
      </c>
      <c r="J119" s="24">
        <f t="shared" si="53"/>
        <v>0</v>
      </c>
      <c r="K119" s="24">
        <f t="shared" si="53"/>
        <v>0</v>
      </c>
      <c r="L119" s="24">
        <f t="shared" si="53"/>
        <v>0</v>
      </c>
      <c r="M119" s="24">
        <f t="shared" si="53"/>
        <v>2.3879428411809331</v>
      </c>
      <c r="N119" s="24">
        <f t="shared" si="53"/>
        <v>0</v>
      </c>
      <c r="O119" s="24">
        <f t="shared" si="53"/>
        <v>2.3008722556748729</v>
      </c>
      <c r="P119" s="24">
        <f t="shared" si="53"/>
        <v>0</v>
      </c>
      <c r="Q119" s="24">
        <f t="shared" si="53"/>
        <v>0</v>
      </c>
      <c r="R119" s="24">
        <f t="shared" si="53"/>
        <v>0</v>
      </c>
      <c r="S119" s="24">
        <f t="shared" si="53"/>
        <v>0</v>
      </c>
      <c r="T119" s="24">
        <f t="shared" si="53"/>
        <v>0</v>
      </c>
      <c r="U119" s="24">
        <f t="shared" si="53"/>
        <v>0</v>
      </c>
      <c r="V119" s="24">
        <f t="shared" si="53"/>
        <v>0</v>
      </c>
      <c r="W119" s="24">
        <f t="shared" si="53"/>
        <v>0</v>
      </c>
      <c r="X119" s="24">
        <f t="shared" si="53"/>
        <v>0</v>
      </c>
      <c r="Y119" s="24">
        <f t="shared" si="53"/>
        <v>0.78674711248433549</v>
      </c>
      <c r="Z119" s="24">
        <f t="shared" si="53"/>
        <v>0</v>
      </c>
      <c r="AA119" s="24">
        <f t="shared" si="53"/>
        <v>0</v>
      </c>
      <c r="AB119" s="24">
        <f t="shared" si="53"/>
        <v>0</v>
      </c>
      <c r="AC119" s="24">
        <f t="shared" si="53"/>
        <v>0</v>
      </c>
      <c r="AD119" s="24">
        <f t="shared" si="53"/>
        <v>0</v>
      </c>
      <c r="AE119" s="24">
        <f t="shared" si="53"/>
        <v>0</v>
      </c>
      <c r="AF119" s="24">
        <f t="shared" si="53"/>
        <v>0</v>
      </c>
      <c r="AG119" s="24">
        <f t="shared" si="53"/>
        <v>0</v>
      </c>
      <c r="AH119" s="24">
        <f t="shared" si="53"/>
        <v>0</v>
      </c>
      <c r="AI119" s="24">
        <f t="shared" si="53"/>
        <v>0</v>
      </c>
      <c r="AJ119" s="23">
        <f t="shared" si="53"/>
        <v>0</v>
      </c>
      <c r="AK119" s="22">
        <f t="shared" si="53"/>
        <v>0</v>
      </c>
      <c r="AL119" s="21">
        <f>SUM(C119:AK119)</f>
        <v>37.166326540200558</v>
      </c>
      <c r="AM119" s="20"/>
      <c r="AN119" s="19" t="s">
        <v>21</v>
      </c>
    </row>
    <row r="120" spans="1:40" ht="26.25" thickBot="1">
      <c r="A120" s="18"/>
      <c r="B120" s="17" t="s">
        <v>20</v>
      </c>
      <c r="C120" s="16">
        <f t="shared" ref="C120:AL120" si="54">C119/$AM$117</f>
        <v>0</v>
      </c>
      <c r="D120" s="16">
        <f t="shared" si="54"/>
        <v>0</v>
      </c>
      <c r="E120" s="16">
        <f t="shared" si="54"/>
        <v>225.44415403001517</v>
      </c>
      <c r="F120" s="16">
        <f t="shared" si="54"/>
        <v>0</v>
      </c>
      <c r="G120" s="16">
        <f t="shared" si="54"/>
        <v>0</v>
      </c>
      <c r="H120" s="16">
        <f t="shared" si="54"/>
        <v>80.614916190809666</v>
      </c>
      <c r="I120" s="16">
        <f t="shared" si="54"/>
        <v>1.1112732012980262</v>
      </c>
      <c r="J120" s="16">
        <f t="shared" si="54"/>
        <v>0</v>
      </c>
      <c r="K120" s="16">
        <f t="shared" si="54"/>
        <v>0</v>
      </c>
      <c r="L120" s="16">
        <f t="shared" si="54"/>
        <v>0</v>
      </c>
      <c r="M120" s="16">
        <f t="shared" si="54"/>
        <v>23.145709423097152</v>
      </c>
      <c r="N120" s="16">
        <f t="shared" si="54"/>
        <v>0</v>
      </c>
      <c r="O120" s="16">
        <f t="shared" si="54"/>
        <v>22.301756864155013</v>
      </c>
      <c r="P120" s="16">
        <f t="shared" si="54"/>
        <v>0</v>
      </c>
      <c r="Q120" s="16">
        <f t="shared" si="54"/>
        <v>0</v>
      </c>
      <c r="R120" s="16">
        <f t="shared" si="54"/>
        <v>0</v>
      </c>
      <c r="S120" s="16">
        <f t="shared" si="54"/>
        <v>0</v>
      </c>
      <c r="T120" s="16">
        <f t="shared" si="54"/>
        <v>0</v>
      </c>
      <c r="U120" s="16">
        <f t="shared" si="54"/>
        <v>0</v>
      </c>
      <c r="V120" s="16">
        <f t="shared" si="54"/>
        <v>0</v>
      </c>
      <c r="W120" s="16">
        <f t="shared" si="54"/>
        <v>0</v>
      </c>
      <c r="X120" s="16">
        <f t="shared" si="54"/>
        <v>0</v>
      </c>
      <c r="Y120" s="16">
        <f t="shared" si="54"/>
        <v>7.6257353153468594</v>
      </c>
      <c r="Z120" s="16">
        <f t="shared" si="54"/>
        <v>0</v>
      </c>
      <c r="AA120" s="16">
        <f t="shared" si="54"/>
        <v>0</v>
      </c>
      <c r="AB120" s="16">
        <f t="shared" si="54"/>
        <v>0</v>
      </c>
      <c r="AC120" s="16">
        <f t="shared" si="54"/>
        <v>0</v>
      </c>
      <c r="AD120" s="16">
        <f t="shared" si="54"/>
        <v>0</v>
      </c>
      <c r="AE120" s="16">
        <f t="shared" si="54"/>
        <v>0</v>
      </c>
      <c r="AF120" s="16">
        <f t="shared" si="54"/>
        <v>0</v>
      </c>
      <c r="AG120" s="16">
        <f t="shared" si="54"/>
        <v>0</v>
      </c>
      <c r="AH120" s="16">
        <f t="shared" si="54"/>
        <v>0</v>
      </c>
      <c r="AI120" s="16">
        <f t="shared" si="54"/>
        <v>0</v>
      </c>
      <c r="AJ120" s="16">
        <f t="shared" si="54"/>
        <v>0</v>
      </c>
      <c r="AK120" s="15">
        <f t="shared" si="54"/>
        <v>0</v>
      </c>
      <c r="AL120" s="14">
        <f t="shared" si="54"/>
        <v>360.24354502472193</v>
      </c>
      <c r="AM120" s="13"/>
      <c r="AN120" s="12">
        <f>SUM(C120:AK120)</f>
        <v>360.24354502472193</v>
      </c>
    </row>
    <row r="121" spans="1:40">
      <c r="A121" s="26" t="s">
        <v>70</v>
      </c>
      <c r="B121" s="25" t="s">
        <v>25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40">
        <v>56.238</v>
      </c>
      <c r="AC121" s="24"/>
      <c r="AD121" s="24"/>
      <c r="AE121" s="24"/>
      <c r="AF121" s="24"/>
      <c r="AG121" s="24"/>
      <c r="AH121" s="24"/>
      <c r="AI121" s="24"/>
      <c r="AJ121" s="23"/>
      <c r="AK121" s="22"/>
      <c r="AL121" s="36"/>
      <c r="AM121" s="35"/>
      <c r="AN121" s="34"/>
    </row>
    <row r="122" spans="1:40">
      <c r="A122" s="26" t="s">
        <v>31</v>
      </c>
      <c r="B122" s="33" t="s">
        <v>23</v>
      </c>
      <c r="C122" s="32"/>
      <c r="D122" s="30"/>
      <c r="E122" s="32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2"/>
      <c r="AB122" s="39">
        <v>3408277</v>
      </c>
      <c r="AC122" s="30"/>
      <c r="AD122" s="30"/>
      <c r="AE122" s="30"/>
      <c r="AF122" s="30"/>
      <c r="AG122" s="30"/>
      <c r="AH122" s="30"/>
      <c r="AI122" s="30"/>
      <c r="AJ122" s="29"/>
      <c r="AK122" s="28"/>
      <c r="AL122" s="21"/>
      <c r="AM122" s="20"/>
      <c r="AN122" s="27"/>
    </row>
    <row r="123" spans="1:40">
      <c r="A123" s="26"/>
      <c r="B123" s="25" t="s">
        <v>22</v>
      </c>
      <c r="C123" s="24">
        <f t="shared" ref="C123:AK123" si="55">C122/16389.002</f>
        <v>0</v>
      </c>
      <c r="D123" s="24">
        <f t="shared" si="55"/>
        <v>0</v>
      </c>
      <c r="E123" s="24">
        <f t="shared" si="55"/>
        <v>0</v>
      </c>
      <c r="F123" s="24">
        <f t="shared" si="55"/>
        <v>0</v>
      </c>
      <c r="G123" s="24">
        <f t="shared" si="55"/>
        <v>0</v>
      </c>
      <c r="H123" s="24">
        <f t="shared" si="55"/>
        <v>0</v>
      </c>
      <c r="I123" s="24">
        <f t="shared" si="55"/>
        <v>0</v>
      </c>
      <c r="J123" s="24">
        <f t="shared" si="55"/>
        <v>0</v>
      </c>
      <c r="K123" s="24">
        <f t="shared" si="55"/>
        <v>0</v>
      </c>
      <c r="L123" s="24">
        <f t="shared" si="55"/>
        <v>0</v>
      </c>
      <c r="M123" s="24">
        <f t="shared" si="55"/>
        <v>0</v>
      </c>
      <c r="N123" s="24">
        <f t="shared" si="55"/>
        <v>0</v>
      </c>
      <c r="O123" s="24">
        <f t="shared" si="55"/>
        <v>0</v>
      </c>
      <c r="P123" s="24">
        <f t="shared" si="55"/>
        <v>0</v>
      </c>
      <c r="Q123" s="24">
        <f t="shared" si="55"/>
        <v>0</v>
      </c>
      <c r="R123" s="24">
        <f t="shared" si="55"/>
        <v>0</v>
      </c>
      <c r="S123" s="24">
        <f t="shared" si="55"/>
        <v>0</v>
      </c>
      <c r="T123" s="24">
        <f t="shared" si="55"/>
        <v>0</v>
      </c>
      <c r="U123" s="24">
        <f t="shared" si="55"/>
        <v>0</v>
      </c>
      <c r="V123" s="24">
        <f t="shared" si="55"/>
        <v>0</v>
      </c>
      <c r="W123" s="24">
        <f t="shared" si="55"/>
        <v>0</v>
      </c>
      <c r="X123" s="24">
        <f t="shared" si="55"/>
        <v>0</v>
      </c>
      <c r="Y123" s="24">
        <f t="shared" si="55"/>
        <v>0</v>
      </c>
      <c r="Z123" s="24">
        <f t="shared" si="55"/>
        <v>0</v>
      </c>
      <c r="AA123" s="24">
        <f t="shared" si="55"/>
        <v>0</v>
      </c>
      <c r="AB123" s="24">
        <f t="shared" si="55"/>
        <v>207.96122912182204</v>
      </c>
      <c r="AC123" s="24">
        <f t="shared" si="55"/>
        <v>0</v>
      </c>
      <c r="AD123" s="24">
        <f t="shared" si="55"/>
        <v>0</v>
      </c>
      <c r="AE123" s="24">
        <f t="shared" si="55"/>
        <v>0</v>
      </c>
      <c r="AF123" s="24">
        <f t="shared" si="55"/>
        <v>0</v>
      </c>
      <c r="AG123" s="24">
        <f t="shared" si="55"/>
        <v>0</v>
      </c>
      <c r="AH123" s="24">
        <f t="shared" si="55"/>
        <v>0</v>
      </c>
      <c r="AI123" s="24">
        <f t="shared" si="55"/>
        <v>0</v>
      </c>
      <c r="AJ123" s="23">
        <f t="shared" si="55"/>
        <v>0</v>
      </c>
      <c r="AK123" s="22">
        <f t="shared" si="55"/>
        <v>0</v>
      </c>
      <c r="AL123" s="21">
        <f>SUM(G123:AJ123)</f>
        <v>207.96122912182204</v>
      </c>
      <c r="AM123" s="20"/>
      <c r="AN123" s="19" t="s">
        <v>21</v>
      </c>
    </row>
    <row r="124" spans="1:40" ht="26.25" thickBot="1">
      <c r="A124" s="18"/>
      <c r="B124" s="17" t="s">
        <v>20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5"/>
      <c r="AK124" s="38"/>
      <c r="AL124" s="14"/>
      <c r="AM124" s="13"/>
      <c r="AN124" s="12"/>
    </row>
    <row r="125" spans="1:40">
      <c r="A125" s="26" t="s">
        <v>69</v>
      </c>
      <c r="B125" s="25" t="s">
        <v>25</v>
      </c>
      <c r="C125" s="24"/>
      <c r="D125" s="24"/>
      <c r="E125" s="24">
        <v>2.1440000000000001</v>
      </c>
      <c r="F125" s="24"/>
      <c r="G125" s="24"/>
      <c r="H125" s="24">
        <v>3.528</v>
      </c>
      <c r="I125" s="24"/>
      <c r="J125" s="24"/>
      <c r="K125" s="24"/>
      <c r="L125" s="24">
        <v>8.7330000000000005</v>
      </c>
      <c r="M125" s="37">
        <v>9.1039999999999992</v>
      </c>
      <c r="N125" s="24"/>
      <c r="O125" s="24">
        <v>10.11</v>
      </c>
      <c r="P125" s="24"/>
      <c r="Q125" s="24"/>
      <c r="R125" s="24"/>
      <c r="S125" s="24"/>
      <c r="T125" s="24"/>
      <c r="U125" s="24"/>
      <c r="V125" s="24"/>
      <c r="W125" s="24"/>
      <c r="X125" s="24"/>
      <c r="Y125" s="24">
        <v>52.366999999999997</v>
      </c>
      <c r="Z125" s="24"/>
      <c r="AA125" s="24"/>
      <c r="AB125" s="24">
        <v>56.207000000000001</v>
      </c>
      <c r="AC125" s="24"/>
      <c r="AD125" s="24"/>
      <c r="AE125" s="24"/>
      <c r="AF125" s="24"/>
      <c r="AG125" s="24"/>
      <c r="AH125" s="24"/>
      <c r="AI125" s="24"/>
      <c r="AJ125" s="23"/>
      <c r="AK125" s="22"/>
      <c r="AL125" s="36"/>
      <c r="AM125" s="35">
        <v>0.29214000000000001</v>
      </c>
      <c r="AN125" s="34"/>
    </row>
    <row r="126" spans="1:40">
      <c r="A126" s="26" t="s">
        <v>68</v>
      </c>
      <c r="B126" s="33" t="s">
        <v>23</v>
      </c>
      <c r="C126" s="32"/>
      <c r="D126" s="30"/>
      <c r="E126" s="30">
        <v>607685</v>
      </c>
      <c r="F126" s="30"/>
      <c r="G126" s="30"/>
      <c r="H126" s="30">
        <v>244023</v>
      </c>
      <c r="I126" s="30"/>
      <c r="J126" s="30"/>
      <c r="K126" s="30"/>
      <c r="L126" s="30">
        <v>1749</v>
      </c>
      <c r="M126" s="31">
        <v>26078</v>
      </c>
      <c r="N126" s="30"/>
      <c r="O126" s="30">
        <v>1781</v>
      </c>
      <c r="P126" s="30"/>
      <c r="Q126" s="30"/>
      <c r="R126" s="30"/>
      <c r="S126" s="30"/>
      <c r="T126" s="30"/>
      <c r="U126" s="30"/>
      <c r="V126" s="30"/>
      <c r="W126" s="30"/>
      <c r="X126" s="30"/>
      <c r="Y126" s="30">
        <v>8390</v>
      </c>
      <c r="Z126" s="30"/>
      <c r="AA126" s="30"/>
      <c r="AB126" s="30">
        <v>11634</v>
      </c>
      <c r="AC126" s="30"/>
      <c r="AD126" s="30"/>
      <c r="AE126" s="30"/>
      <c r="AF126" s="30"/>
      <c r="AG126" s="30"/>
      <c r="AH126" s="30"/>
      <c r="AI126" s="30"/>
      <c r="AJ126" s="29"/>
      <c r="AK126" s="28"/>
      <c r="AL126" s="21"/>
      <c r="AM126" s="20"/>
      <c r="AN126" s="27"/>
    </row>
    <row r="127" spans="1:40">
      <c r="A127" s="26"/>
      <c r="B127" s="25" t="s">
        <v>22</v>
      </c>
      <c r="C127" s="24">
        <f t="shared" ref="C127:AK127" si="56">C126/16389.002</f>
        <v>0</v>
      </c>
      <c r="D127" s="24">
        <f t="shared" si="56"/>
        <v>0</v>
      </c>
      <c r="E127" s="24">
        <f t="shared" si="56"/>
        <v>37.078828838998248</v>
      </c>
      <c r="F127" s="24">
        <f t="shared" si="56"/>
        <v>0</v>
      </c>
      <c r="G127" s="24">
        <f t="shared" si="56"/>
        <v>0</v>
      </c>
      <c r="H127" s="24">
        <f t="shared" si="56"/>
        <v>14.889436220704592</v>
      </c>
      <c r="I127" s="24">
        <f t="shared" si="56"/>
        <v>0</v>
      </c>
      <c r="J127" s="24">
        <f t="shared" si="56"/>
        <v>0</v>
      </c>
      <c r="K127" s="24">
        <f t="shared" si="56"/>
        <v>0</v>
      </c>
      <c r="L127" s="24">
        <f t="shared" si="56"/>
        <v>0.10671790753335682</v>
      </c>
      <c r="M127" s="24">
        <f t="shared" si="56"/>
        <v>1.5911890180988446</v>
      </c>
      <c r="N127" s="24">
        <f t="shared" si="56"/>
        <v>0</v>
      </c>
      <c r="O127" s="24">
        <f t="shared" si="56"/>
        <v>0.10867043643047941</v>
      </c>
      <c r="P127" s="24">
        <f t="shared" si="56"/>
        <v>0</v>
      </c>
      <c r="Q127" s="24">
        <f t="shared" si="56"/>
        <v>0</v>
      </c>
      <c r="R127" s="24">
        <f t="shared" si="56"/>
        <v>0</v>
      </c>
      <c r="S127" s="24">
        <f t="shared" si="56"/>
        <v>0</v>
      </c>
      <c r="T127" s="24">
        <f t="shared" si="56"/>
        <v>0</v>
      </c>
      <c r="U127" s="24">
        <f t="shared" si="56"/>
        <v>0</v>
      </c>
      <c r="V127" s="24">
        <f t="shared" si="56"/>
        <v>0</v>
      </c>
      <c r="W127" s="24">
        <f t="shared" si="56"/>
        <v>0</v>
      </c>
      <c r="X127" s="24">
        <f t="shared" si="56"/>
        <v>0</v>
      </c>
      <c r="Y127" s="24">
        <f t="shared" si="56"/>
        <v>0.51192867021433031</v>
      </c>
      <c r="Z127" s="24">
        <f t="shared" si="56"/>
        <v>0</v>
      </c>
      <c r="AA127" s="24">
        <f t="shared" si="56"/>
        <v>0</v>
      </c>
      <c r="AB127" s="24">
        <f t="shared" si="56"/>
        <v>0.70986628716013334</v>
      </c>
      <c r="AC127" s="24">
        <f t="shared" si="56"/>
        <v>0</v>
      </c>
      <c r="AD127" s="24">
        <f t="shared" si="56"/>
        <v>0</v>
      </c>
      <c r="AE127" s="24">
        <f t="shared" si="56"/>
        <v>0</v>
      </c>
      <c r="AF127" s="24">
        <f t="shared" si="56"/>
        <v>0</v>
      </c>
      <c r="AG127" s="24">
        <f t="shared" si="56"/>
        <v>0</v>
      </c>
      <c r="AH127" s="24">
        <f t="shared" si="56"/>
        <v>0</v>
      </c>
      <c r="AI127" s="24">
        <f t="shared" si="56"/>
        <v>0</v>
      </c>
      <c r="AJ127" s="23">
        <f t="shared" si="56"/>
        <v>0</v>
      </c>
      <c r="AK127" s="22">
        <f t="shared" si="56"/>
        <v>0</v>
      </c>
      <c r="AL127" s="21">
        <f>SUM(C127:AK127)</f>
        <v>54.99663737913999</v>
      </c>
      <c r="AM127" s="20"/>
      <c r="AN127" s="19" t="s">
        <v>21</v>
      </c>
    </row>
    <row r="128" spans="1:40" ht="26.25" thickBot="1">
      <c r="A128" s="18"/>
      <c r="B128" s="17" t="s">
        <v>20</v>
      </c>
      <c r="C128" s="16">
        <f t="shared" ref="C128:AL128" si="57">C127/$AM$125</f>
        <v>0</v>
      </c>
      <c r="D128" s="16">
        <f t="shared" si="57"/>
        <v>0</v>
      </c>
      <c r="E128" s="16">
        <f t="shared" si="57"/>
        <v>126.92143780036369</v>
      </c>
      <c r="F128" s="16">
        <f t="shared" si="57"/>
        <v>0</v>
      </c>
      <c r="G128" s="16">
        <f t="shared" si="57"/>
        <v>0</v>
      </c>
      <c r="H128" s="16">
        <f t="shared" si="57"/>
        <v>50.966783804698402</v>
      </c>
      <c r="I128" s="16">
        <f t="shared" si="57"/>
        <v>0</v>
      </c>
      <c r="J128" s="16">
        <f t="shared" si="57"/>
        <v>0</v>
      </c>
      <c r="K128" s="16">
        <f t="shared" si="57"/>
        <v>0</v>
      </c>
      <c r="L128" s="16">
        <f t="shared" si="57"/>
        <v>0.36529714360702681</v>
      </c>
      <c r="M128" s="16">
        <f t="shared" si="57"/>
        <v>5.4466660440160357</v>
      </c>
      <c r="N128" s="16">
        <f t="shared" si="57"/>
        <v>0</v>
      </c>
      <c r="O128" s="16">
        <f t="shared" si="57"/>
        <v>0.37198068196919082</v>
      </c>
      <c r="P128" s="16">
        <f t="shared" si="57"/>
        <v>0</v>
      </c>
      <c r="Q128" s="16">
        <f t="shared" si="57"/>
        <v>0</v>
      </c>
      <c r="R128" s="16">
        <f t="shared" si="57"/>
        <v>0</v>
      </c>
      <c r="S128" s="16">
        <f t="shared" si="57"/>
        <v>0</v>
      </c>
      <c r="T128" s="16">
        <f t="shared" si="57"/>
        <v>0</v>
      </c>
      <c r="U128" s="16">
        <f t="shared" si="57"/>
        <v>0</v>
      </c>
      <c r="V128" s="16">
        <f t="shared" si="57"/>
        <v>0</v>
      </c>
      <c r="W128" s="16">
        <f t="shared" si="57"/>
        <v>0</v>
      </c>
      <c r="X128" s="16">
        <f t="shared" si="57"/>
        <v>0</v>
      </c>
      <c r="Y128" s="16">
        <f t="shared" si="57"/>
        <v>1.752340214329877</v>
      </c>
      <c r="Z128" s="16">
        <f t="shared" si="57"/>
        <v>0</v>
      </c>
      <c r="AA128" s="16">
        <f t="shared" si="57"/>
        <v>0</v>
      </c>
      <c r="AB128" s="16">
        <f t="shared" si="57"/>
        <v>2.429883915794254</v>
      </c>
      <c r="AC128" s="16">
        <f t="shared" si="57"/>
        <v>0</v>
      </c>
      <c r="AD128" s="16">
        <f t="shared" si="57"/>
        <v>0</v>
      </c>
      <c r="AE128" s="16">
        <f t="shared" si="57"/>
        <v>0</v>
      </c>
      <c r="AF128" s="16">
        <f t="shared" si="57"/>
        <v>0</v>
      </c>
      <c r="AG128" s="16">
        <f t="shared" si="57"/>
        <v>0</v>
      </c>
      <c r="AH128" s="16">
        <f t="shared" si="57"/>
        <v>0</v>
      </c>
      <c r="AI128" s="16">
        <f t="shared" si="57"/>
        <v>0</v>
      </c>
      <c r="AJ128" s="16">
        <f t="shared" si="57"/>
        <v>0</v>
      </c>
      <c r="AK128" s="15">
        <f t="shared" si="57"/>
        <v>0</v>
      </c>
      <c r="AL128" s="14">
        <f t="shared" si="57"/>
        <v>188.25438960477848</v>
      </c>
      <c r="AM128" s="13"/>
      <c r="AN128" s="12">
        <f>SUM(C128:AK128)</f>
        <v>188.25438960477845</v>
      </c>
    </row>
    <row r="129" spans="1:40">
      <c r="A129" s="26" t="s">
        <v>67</v>
      </c>
      <c r="B129" s="25" t="s">
        <v>25</v>
      </c>
      <c r="C129" s="24"/>
      <c r="D129" s="24"/>
      <c r="E129" s="24">
        <v>2.149</v>
      </c>
      <c r="F129" s="24">
        <v>2.9220000000000002</v>
      </c>
      <c r="G129" s="24">
        <v>3.1640000000000001</v>
      </c>
      <c r="H129" s="24">
        <v>3.5369999999999999</v>
      </c>
      <c r="I129" s="24">
        <v>4.5880000000000001</v>
      </c>
      <c r="J129" s="24"/>
      <c r="K129" s="24"/>
      <c r="L129" s="24">
        <v>8.7289999999999992</v>
      </c>
      <c r="M129" s="37">
        <v>9.1</v>
      </c>
      <c r="N129" s="24"/>
      <c r="O129" s="24"/>
      <c r="P129" s="24">
        <v>13.212999999999999</v>
      </c>
      <c r="Q129" s="24"/>
      <c r="R129" s="24"/>
      <c r="S129" s="24"/>
      <c r="T129" s="24"/>
      <c r="U129" s="24"/>
      <c r="V129" s="24"/>
      <c r="W129" s="24"/>
      <c r="X129" s="24"/>
      <c r="Y129" s="24">
        <v>52.369</v>
      </c>
      <c r="Z129" s="24"/>
      <c r="AA129" s="24"/>
      <c r="AB129" s="24">
        <v>56.222999999999999</v>
      </c>
      <c r="AC129" s="24"/>
      <c r="AD129" s="24"/>
      <c r="AE129" s="24"/>
      <c r="AF129" s="24"/>
      <c r="AG129" s="24"/>
      <c r="AH129" s="24">
        <v>61.161000000000001</v>
      </c>
      <c r="AI129" s="24"/>
      <c r="AJ129" s="23"/>
      <c r="AK129" s="22"/>
      <c r="AL129" s="36"/>
      <c r="AM129" s="35">
        <v>0.16116</v>
      </c>
      <c r="AN129" s="34"/>
    </row>
    <row r="130" spans="1:40">
      <c r="A130" s="26" t="s">
        <v>66</v>
      </c>
      <c r="B130" s="33" t="s">
        <v>23</v>
      </c>
      <c r="C130" s="32"/>
      <c r="D130" s="32"/>
      <c r="E130" s="30">
        <v>504508</v>
      </c>
      <c r="F130" s="30">
        <v>2550</v>
      </c>
      <c r="G130" s="30">
        <v>5072</v>
      </c>
      <c r="H130" s="30">
        <v>526261</v>
      </c>
      <c r="I130" s="30">
        <v>2562</v>
      </c>
      <c r="J130" s="30"/>
      <c r="K130" s="30"/>
      <c r="L130" s="30">
        <v>654</v>
      </c>
      <c r="M130" s="31">
        <v>30809</v>
      </c>
      <c r="N130" s="30"/>
      <c r="O130" s="30"/>
      <c r="P130" s="30">
        <v>484480</v>
      </c>
      <c r="Q130" s="30"/>
      <c r="R130" s="30"/>
      <c r="S130" s="30"/>
      <c r="T130" s="30"/>
      <c r="U130" s="30"/>
      <c r="V130" s="30"/>
      <c r="W130" s="30"/>
      <c r="X130" s="30"/>
      <c r="Y130" s="30">
        <v>17234</v>
      </c>
      <c r="Z130" s="30"/>
      <c r="AA130" s="30"/>
      <c r="AB130" s="30">
        <v>7917</v>
      </c>
      <c r="AC130" s="30"/>
      <c r="AD130" s="30"/>
      <c r="AE130" s="30"/>
      <c r="AF130" s="30"/>
      <c r="AG130" s="30"/>
      <c r="AH130" s="30">
        <v>191915</v>
      </c>
      <c r="AI130" s="30"/>
      <c r="AJ130" s="29"/>
      <c r="AK130" s="28"/>
      <c r="AL130" s="21"/>
      <c r="AM130" s="20"/>
      <c r="AN130" s="27"/>
    </row>
    <row r="131" spans="1:40">
      <c r="A131" s="26"/>
      <c r="B131" s="25" t="s">
        <v>22</v>
      </c>
      <c r="C131" s="24">
        <f t="shared" ref="C131:AK131" si="58">C130/16389.002</f>
        <v>0</v>
      </c>
      <c r="D131" s="24">
        <f t="shared" si="58"/>
        <v>0</v>
      </c>
      <c r="E131" s="24">
        <f t="shared" si="58"/>
        <v>30.783326525922689</v>
      </c>
      <c r="F131" s="24">
        <f t="shared" si="58"/>
        <v>0.15559214648945677</v>
      </c>
      <c r="G131" s="24">
        <f t="shared" si="58"/>
        <v>0.30947583019393127</v>
      </c>
      <c r="H131" s="24">
        <f t="shared" si="58"/>
        <v>32.110619060269805</v>
      </c>
      <c r="I131" s="24">
        <f t="shared" si="58"/>
        <v>0.15632434482587773</v>
      </c>
      <c r="J131" s="24">
        <f t="shared" si="58"/>
        <v>0</v>
      </c>
      <c r="K131" s="24">
        <f t="shared" si="58"/>
        <v>0</v>
      </c>
      <c r="L131" s="24">
        <f t="shared" si="58"/>
        <v>3.9904809334943031E-2</v>
      </c>
      <c r="M131" s="24">
        <f t="shared" si="58"/>
        <v>1.8798582122328131</v>
      </c>
      <c r="N131" s="24">
        <f t="shared" si="58"/>
        <v>0</v>
      </c>
      <c r="O131" s="24">
        <f t="shared" si="58"/>
        <v>0</v>
      </c>
      <c r="P131" s="24">
        <f t="shared" si="58"/>
        <v>29.561287502436084</v>
      </c>
      <c r="Q131" s="24">
        <f t="shared" si="58"/>
        <v>0</v>
      </c>
      <c r="R131" s="24">
        <f t="shared" si="58"/>
        <v>0</v>
      </c>
      <c r="S131" s="24">
        <f t="shared" si="58"/>
        <v>0</v>
      </c>
      <c r="T131" s="24">
        <f t="shared" si="58"/>
        <v>0</v>
      </c>
      <c r="U131" s="24">
        <f t="shared" si="58"/>
        <v>0</v>
      </c>
      <c r="V131" s="24">
        <f t="shared" si="58"/>
        <v>0</v>
      </c>
      <c r="W131" s="24">
        <f t="shared" si="58"/>
        <v>0</v>
      </c>
      <c r="X131" s="24">
        <f t="shared" si="58"/>
        <v>0</v>
      </c>
      <c r="Y131" s="24">
        <f t="shared" si="58"/>
        <v>1.0515588441565875</v>
      </c>
      <c r="Z131" s="24">
        <f t="shared" si="58"/>
        <v>0</v>
      </c>
      <c r="AA131" s="24">
        <f t="shared" si="58"/>
        <v>0</v>
      </c>
      <c r="AB131" s="24">
        <f t="shared" si="58"/>
        <v>0.48306785245373696</v>
      </c>
      <c r="AC131" s="24">
        <f t="shared" si="58"/>
        <v>0</v>
      </c>
      <c r="AD131" s="24">
        <f t="shared" si="58"/>
        <v>0</v>
      </c>
      <c r="AE131" s="24">
        <f t="shared" si="58"/>
        <v>0</v>
      </c>
      <c r="AF131" s="24">
        <f t="shared" si="58"/>
        <v>0</v>
      </c>
      <c r="AG131" s="24">
        <f t="shared" si="58"/>
        <v>0</v>
      </c>
      <c r="AH131" s="24">
        <f t="shared" si="58"/>
        <v>11.709986977852587</v>
      </c>
      <c r="AI131" s="24">
        <f t="shared" si="58"/>
        <v>0</v>
      </c>
      <c r="AJ131" s="23">
        <f t="shared" si="58"/>
        <v>0</v>
      </c>
      <c r="AK131" s="22">
        <f t="shared" si="58"/>
        <v>0</v>
      </c>
      <c r="AL131" s="21">
        <f>SUM(C131:AK131)</f>
        <v>108.24100210616854</v>
      </c>
      <c r="AM131" s="20"/>
      <c r="AN131" s="19" t="s">
        <v>21</v>
      </c>
    </row>
    <row r="132" spans="1:40" ht="26.25" thickBot="1">
      <c r="A132" s="18"/>
      <c r="B132" s="17" t="s">
        <v>20</v>
      </c>
      <c r="C132" s="16">
        <f t="shared" ref="C132:AL132" si="59">C131/$AM$129</f>
        <v>0</v>
      </c>
      <c r="D132" s="16">
        <f t="shared" si="59"/>
        <v>0</v>
      </c>
      <c r="E132" s="16">
        <f t="shared" si="59"/>
        <v>191.01096131746519</v>
      </c>
      <c r="F132" s="16">
        <f t="shared" si="59"/>
        <v>0.96545139296014382</v>
      </c>
      <c r="G132" s="16">
        <f t="shared" si="59"/>
        <v>1.9203017510171958</v>
      </c>
      <c r="H132" s="16">
        <f t="shared" si="59"/>
        <v>199.24682961199929</v>
      </c>
      <c r="I132" s="16">
        <f t="shared" si="59"/>
        <v>0.96999469363289736</v>
      </c>
      <c r="J132" s="16">
        <f t="shared" si="59"/>
        <v>0</v>
      </c>
      <c r="K132" s="16">
        <f t="shared" si="59"/>
        <v>0</v>
      </c>
      <c r="L132" s="16">
        <f t="shared" si="59"/>
        <v>0.24760988666507217</v>
      </c>
      <c r="M132" s="16">
        <f t="shared" si="59"/>
        <v>11.664545868905517</v>
      </c>
      <c r="N132" s="16">
        <f t="shared" si="59"/>
        <v>0</v>
      </c>
      <c r="O132" s="16">
        <f t="shared" si="59"/>
        <v>0</v>
      </c>
      <c r="P132" s="16">
        <f t="shared" si="59"/>
        <v>183.4281924946394</v>
      </c>
      <c r="Q132" s="16">
        <f t="shared" si="59"/>
        <v>0</v>
      </c>
      <c r="R132" s="16">
        <f t="shared" si="59"/>
        <v>0</v>
      </c>
      <c r="S132" s="16">
        <f t="shared" si="59"/>
        <v>0</v>
      </c>
      <c r="T132" s="16">
        <f t="shared" si="59"/>
        <v>0</v>
      </c>
      <c r="U132" s="16">
        <f t="shared" si="59"/>
        <v>0</v>
      </c>
      <c r="V132" s="16">
        <f t="shared" si="59"/>
        <v>0</v>
      </c>
      <c r="W132" s="16">
        <f t="shared" si="59"/>
        <v>0</v>
      </c>
      <c r="X132" s="16">
        <f t="shared" si="59"/>
        <v>0</v>
      </c>
      <c r="Y132" s="16">
        <f t="shared" si="59"/>
        <v>6.5249369828529877</v>
      </c>
      <c r="Z132" s="16">
        <f t="shared" si="59"/>
        <v>0</v>
      </c>
      <c r="AA132" s="16">
        <f t="shared" si="59"/>
        <v>0</v>
      </c>
      <c r="AB132" s="16">
        <f t="shared" si="59"/>
        <v>2.9974426188491994</v>
      </c>
      <c r="AC132" s="16">
        <f t="shared" si="59"/>
        <v>0</v>
      </c>
      <c r="AD132" s="16">
        <f t="shared" si="59"/>
        <v>0</v>
      </c>
      <c r="AE132" s="16">
        <f t="shared" si="59"/>
        <v>0</v>
      </c>
      <c r="AF132" s="16">
        <f t="shared" si="59"/>
        <v>0</v>
      </c>
      <c r="AG132" s="16">
        <f t="shared" si="59"/>
        <v>0</v>
      </c>
      <c r="AH132" s="16">
        <f t="shared" si="59"/>
        <v>72.660629050959216</v>
      </c>
      <c r="AI132" s="16">
        <f t="shared" si="59"/>
        <v>0</v>
      </c>
      <c r="AJ132" s="16">
        <f t="shared" si="59"/>
        <v>0</v>
      </c>
      <c r="AK132" s="15">
        <f t="shared" si="59"/>
        <v>0</v>
      </c>
      <c r="AL132" s="14">
        <f t="shared" si="59"/>
        <v>671.63689566994628</v>
      </c>
      <c r="AM132" s="13"/>
      <c r="AN132" s="12">
        <f>SUM(C132:AK132)</f>
        <v>671.63689566994606</v>
      </c>
    </row>
    <row r="133" spans="1:40">
      <c r="A133" s="26" t="s">
        <v>65</v>
      </c>
      <c r="B133" s="25" t="s">
        <v>25</v>
      </c>
      <c r="C133" s="24"/>
      <c r="D133" s="24"/>
      <c r="E133" s="24">
        <v>2.157</v>
      </c>
      <c r="F133" s="24"/>
      <c r="G133" s="24">
        <v>3.1379999999999999</v>
      </c>
      <c r="H133" s="24">
        <v>3.5070000000000001</v>
      </c>
      <c r="I133" s="24"/>
      <c r="J133" s="24"/>
      <c r="K133" s="24"/>
      <c r="L133" s="24">
        <v>8.7390000000000008</v>
      </c>
      <c r="M133" s="37">
        <v>9.125</v>
      </c>
      <c r="N133" s="24"/>
      <c r="O133" s="37">
        <v>10.926</v>
      </c>
      <c r="P133" s="24"/>
      <c r="Q133" s="24"/>
      <c r="R133" s="24"/>
      <c r="S133" s="24"/>
      <c r="T133" s="24">
        <v>40.604999999999997</v>
      </c>
      <c r="U133" s="24"/>
      <c r="V133" s="24"/>
      <c r="W133" s="24"/>
      <c r="X133" s="24"/>
      <c r="Y133" s="24">
        <v>52.393999999999998</v>
      </c>
      <c r="Z133" s="24"/>
      <c r="AA133" s="24"/>
      <c r="AB133" s="24">
        <v>56.261000000000003</v>
      </c>
      <c r="AC133" s="24"/>
      <c r="AD133" s="24"/>
      <c r="AE133" s="24"/>
      <c r="AF133" s="37">
        <v>59.536000000000001</v>
      </c>
      <c r="AG133" s="24"/>
      <c r="AH133" s="24"/>
      <c r="AI133" s="24"/>
      <c r="AJ133" s="23"/>
      <c r="AK133" s="22"/>
      <c r="AL133" s="36"/>
      <c r="AM133" s="35">
        <v>0.22169</v>
      </c>
      <c r="AN133" s="34"/>
    </row>
    <row r="134" spans="1:40">
      <c r="A134" s="26" t="s">
        <v>64</v>
      </c>
      <c r="B134" s="33" t="s">
        <v>23</v>
      </c>
      <c r="C134" s="32"/>
      <c r="D134" s="32"/>
      <c r="E134" s="30">
        <v>736602</v>
      </c>
      <c r="F134" s="32"/>
      <c r="G134" s="30">
        <v>1259</v>
      </c>
      <c r="H134" s="30">
        <v>36142</v>
      </c>
      <c r="I134" s="30"/>
      <c r="J134" s="30"/>
      <c r="K134" s="30"/>
      <c r="L134" s="30">
        <v>2583</v>
      </c>
      <c r="M134" s="31">
        <v>18744</v>
      </c>
      <c r="N134" s="30"/>
      <c r="O134" s="31">
        <v>11328</v>
      </c>
      <c r="P134" s="30"/>
      <c r="Q134" s="30"/>
      <c r="R134" s="30"/>
      <c r="S134" s="30"/>
      <c r="T134" s="30">
        <v>9400</v>
      </c>
      <c r="U134" s="30"/>
      <c r="V134" s="30"/>
      <c r="W134" s="30"/>
      <c r="X134" s="30"/>
      <c r="Y134" s="30">
        <v>7829</v>
      </c>
      <c r="Z134" s="30"/>
      <c r="AA134" s="30"/>
      <c r="AB134" s="30">
        <v>14322</v>
      </c>
      <c r="AC134" s="30"/>
      <c r="AD134" s="30"/>
      <c r="AE134" s="30"/>
      <c r="AF134" s="31">
        <v>16481</v>
      </c>
      <c r="AG134" s="30"/>
      <c r="AH134" s="30"/>
      <c r="AI134" s="30"/>
      <c r="AJ134" s="29"/>
      <c r="AK134" s="28"/>
      <c r="AL134" s="21"/>
      <c r="AM134" s="20"/>
      <c r="AN134" s="27"/>
    </row>
    <row r="135" spans="1:40">
      <c r="A135" s="26"/>
      <c r="B135" s="25" t="s">
        <v>22</v>
      </c>
      <c r="C135" s="24">
        <f t="shared" ref="C135:AK135" si="60">C134/16389.002</f>
        <v>0</v>
      </c>
      <c r="D135" s="24">
        <f t="shared" si="60"/>
        <v>0</v>
      </c>
      <c r="E135" s="24">
        <f t="shared" si="60"/>
        <v>44.944896583696796</v>
      </c>
      <c r="F135" s="24">
        <f t="shared" si="60"/>
        <v>0</v>
      </c>
      <c r="G135" s="24">
        <f t="shared" si="60"/>
        <v>7.681980879616708E-2</v>
      </c>
      <c r="H135" s="24">
        <f t="shared" si="60"/>
        <v>2.2052593562439005</v>
      </c>
      <c r="I135" s="24">
        <f t="shared" si="60"/>
        <v>0</v>
      </c>
      <c r="J135" s="24">
        <f t="shared" si="60"/>
        <v>0</v>
      </c>
      <c r="K135" s="24">
        <f t="shared" si="60"/>
        <v>0</v>
      </c>
      <c r="L135" s="24">
        <f t="shared" si="60"/>
        <v>0.15760569191461443</v>
      </c>
      <c r="M135" s="24">
        <f t="shared" si="60"/>
        <v>1.1436938014895599</v>
      </c>
      <c r="N135" s="24">
        <f t="shared" si="60"/>
        <v>0</v>
      </c>
      <c r="O135" s="24">
        <f t="shared" si="60"/>
        <v>0.69119522958139856</v>
      </c>
      <c r="P135" s="24">
        <f t="shared" si="60"/>
        <v>0</v>
      </c>
      <c r="Q135" s="24">
        <f t="shared" si="60"/>
        <v>0</v>
      </c>
      <c r="R135" s="24">
        <f t="shared" si="60"/>
        <v>0</v>
      </c>
      <c r="S135" s="24">
        <f t="shared" si="60"/>
        <v>0</v>
      </c>
      <c r="T135" s="24">
        <f t="shared" si="60"/>
        <v>0.57355536352976222</v>
      </c>
      <c r="U135" s="24">
        <f t="shared" si="60"/>
        <v>0</v>
      </c>
      <c r="V135" s="24">
        <f t="shared" si="60"/>
        <v>0</v>
      </c>
      <c r="W135" s="24">
        <f t="shared" si="60"/>
        <v>0</v>
      </c>
      <c r="X135" s="24">
        <f t="shared" si="60"/>
        <v>0</v>
      </c>
      <c r="Y135" s="24">
        <f t="shared" si="60"/>
        <v>0.47769839798664981</v>
      </c>
      <c r="Z135" s="24">
        <f t="shared" si="60"/>
        <v>0</v>
      </c>
      <c r="AA135" s="24">
        <f t="shared" si="60"/>
        <v>0</v>
      </c>
      <c r="AB135" s="24">
        <f t="shared" si="60"/>
        <v>0.87387871451843135</v>
      </c>
      <c r="AC135" s="24">
        <f t="shared" si="60"/>
        <v>0</v>
      </c>
      <c r="AD135" s="24">
        <f t="shared" si="60"/>
        <v>0</v>
      </c>
      <c r="AE135" s="24">
        <f t="shared" si="60"/>
        <v>0</v>
      </c>
      <c r="AF135" s="24">
        <f t="shared" si="60"/>
        <v>1.0056133985461713</v>
      </c>
      <c r="AG135" s="24">
        <f t="shared" si="60"/>
        <v>0</v>
      </c>
      <c r="AH135" s="24">
        <f t="shared" si="60"/>
        <v>0</v>
      </c>
      <c r="AI135" s="24">
        <f t="shared" si="60"/>
        <v>0</v>
      </c>
      <c r="AJ135" s="23">
        <f t="shared" si="60"/>
        <v>0</v>
      </c>
      <c r="AK135" s="22">
        <f t="shared" si="60"/>
        <v>0</v>
      </c>
      <c r="AL135" s="21">
        <f>SUM(C135:AK135)</f>
        <v>52.150216346303452</v>
      </c>
      <c r="AM135" s="20"/>
      <c r="AN135" s="19" t="s">
        <v>21</v>
      </c>
    </row>
    <row r="136" spans="1:40" ht="26.25" thickBot="1">
      <c r="A136" s="18"/>
      <c r="B136" s="17" t="s">
        <v>20</v>
      </c>
      <c r="C136" s="16">
        <f t="shared" ref="C136:AL136" si="61">C135/$AM$133</f>
        <v>0</v>
      </c>
      <c r="D136" s="16">
        <f t="shared" si="61"/>
        <v>0</v>
      </c>
      <c r="E136" s="16">
        <f t="shared" si="61"/>
        <v>202.7375911574577</v>
      </c>
      <c r="F136" s="16">
        <f t="shared" si="61"/>
        <v>0</v>
      </c>
      <c r="G136" s="16">
        <f t="shared" si="61"/>
        <v>0.34651905271400191</v>
      </c>
      <c r="H136" s="16">
        <f t="shared" si="61"/>
        <v>9.9474913448685118</v>
      </c>
      <c r="I136" s="16">
        <f t="shared" si="61"/>
        <v>0</v>
      </c>
      <c r="J136" s="16">
        <f t="shared" si="61"/>
        <v>0</v>
      </c>
      <c r="K136" s="16">
        <f t="shared" si="61"/>
        <v>0</v>
      </c>
      <c r="L136" s="16">
        <f t="shared" si="61"/>
        <v>0.71092828686280141</v>
      </c>
      <c r="M136" s="16">
        <f t="shared" si="61"/>
        <v>5.1589778586745449</v>
      </c>
      <c r="N136" s="16">
        <f t="shared" si="61"/>
        <v>0</v>
      </c>
      <c r="O136" s="16">
        <f t="shared" si="61"/>
        <v>3.1178457737444116</v>
      </c>
      <c r="P136" s="16">
        <f t="shared" si="61"/>
        <v>0</v>
      </c>
      <c r="Q136" s="16">
        <f t="shared" si="61"/>
        <v>0</v>
      </c>
      <c r="R136" s="16">
        <f t="shared" si="61"/>
        <v>0</v>
      </c>
      <c r="S136" s="16">
        <f t="shared" si="61"/>
        <v>0</v>
      </c>
      <c r="T136" s="16">
        <f t="shared" si="61"/>
        <v>2.5871954690322623</v>
      </c>
      <c r="U136" s="16">
        <f t="shared" si="61"/>
        <v>0</v>
      </c>
      <c r="V136" s="16">
        <f t="shared" si="61"/>
        <v>0</v>
      </c>
      <c r="W136" s="16">
        <f t="shared" si="61"/>
        <v>0</v>
      </c>
      <c r="X136" s="16">
        <f t="shared" si="61"/>
        <v>0</v>
      </c>
      <c r="Y136" s="16">
        <f t="shared" si="61"/>
        <v>2.154803545431232</v>
      </c>
      <c r="Z136" s="16">
        <f t="shared" si="61"/>
        <v>0</v>
      </c>
      <c r="AA136" s="16">
        <f t="shared" si="61"/>
        <v>0</v>
      </c>
      <c r="AB136" s="16">
        <f t="shared" si="61"/>
        <v>3.9418950539872406</v>
      </c>
      <c r="AC136" s="16">
        <f t="shared" si="61"/>
        <v>0</v>
      </c>
      <c r="AD136" s="16">
        <f t="shared" si="61"/>
        <v>0</v>
      </c>
      <c r="AE136" s="16">
        <f t="shared" si="61"/>
        <v>0</v>
      </c>
      <c r="AF136" s="16">
        <f t="shared" si="61"/>
        <v>4.5361243111830545</v>
      </c>
      <c r="AG136" s="16">
        <f t="shared" si="61"/>
        <v>0</v>
      </c>
      <c r="AH136" s="16">
        <f t="shared" si="61"/>
        <v>0</v>
      </c>
      <c r="AI136" s="16">
        <f t="shared" si="61"/>
        <v>0</v>
      </c>
      <c r="AJ136" s="16">
        <f t="shared" si="61"/>
        <v>0</v>
      </c>
      <c r="AK136" s="15">
        <f t="shared" si="61"/>
        <v>0</v>
      </c>
      <c r="AL136" s="14">
        <f t="shared" si="61"/>
        <v>235.23937185395576</v>
      </c>
      <c r="AM136" s="13"/>
      <c r="AN136" s="12">
        <f>SUM(C136:AK136)</f>
        <v>235.23937185395579</v>
      </c>
    </row>
    <row r="137" spans="1:40">
      <c r="A137" s="26" t="s">
        <v>63</v>
      </c>
      <c r="B137" s="25" t="s">
        <v>25</v>
      </c>
      <c r="C137" s="24"/>
      <c r="D137" s="24"/>
      <c r="E137" s="24">
        <v>2.17</v>
      </c>
      <c r="F137" s="24"/>
      <c r="G137" s="24"/>
      <c r="H137" s="24">
        <v>3.5310000000000001</v>
      </c>
      <c r="I137" s="24"/>
      <c r="J137" s="24"/>
      <c r="K137" s="24"/>
      <c r="L137" s="24">
        <v>8.7590000000000003</v>
      </c>
      <c r="M137" s="24">
        <v>9.1530000000000005</v>
      </c>
      <c r="N137" s="24"/>
      <c r="O137" s="37">
        <v>11.012</v>
      </c>
      <c r="P137" s="24"/>
      <c r="Q137" s="24"/>
      <c r="R137" s="24"/>
      <c r="S137" s="24"/>
      <c r="T137" s="24"/>
      <c r="U137" s="24"/>
      <c r="V137" s="24"/>
      <c r="W137" s="24"/>
      <c r="X137" s="24"/>
      <c r="Y137" s="24">
        <v>52.398000000000003</v>
      </c>
      <c r="Z137" s="24"/>
      <c r="AA137" s="24"/>
      <c r="AB137" s="24">
        <v>56.283999999999999</v>
      </c>
      <c r="AC137" s="24"/>
      <c r="AD137" s="24"/>
      <c r="AE137" s="24"/>
      <c r="AF137" s="24"/>
      <c r="AG137" s="24"/>
      <c r="AH137" s="24"/>
      <c r="AI137" s="24"/>
      <c r="AJ137" s="23"/>
      <c r="AK137" s="22"/>
      <c r="AL137" s="36"/>
      <c r="AM137" s="35">
        <v>0.42285</v>
      </c>
      <c r="AN137" s="34"/>
    </row>
    <row r="138" spans="1:40">
      <c r="A138" s="26" t="s">
        <v>62</v>
      </c>
      <c r="B138" s="33" t="s">
        <v>23</v>
      </c>
      <c r="C138" s="32"/>
      <c r="D138" s="32"/>
      <c r="E138" s="30">
        <v>1203964</v>
      </c>
      <c r="F138" s="32"/>
      <c r="G138" s="30"/>
      <c r="H138" s="30">
        <v>158144</v>
      </c>
      <c r="I138" s="30"/>
      <c r="J138" s="30"/>
      <c r="K138" s="30"/>
      <c r="L138" s="30">
        <v>672</v>
      </c>
      <c r="M138" s="30">
        <v>31259</v>
      </c>
      <c r="N138" s="30"/>
      <c r="O138" s="31">
        <v>57161</v>
      </c>
      <c r="P138" s="30"/>
      <c r="Q138" s="30"/>
      <c r="R138" s="30"/>
      <c r="S138" s="30"/>
      <c r="T138" s="30"/>
      <c r="U138" s="30"/>
      <c r="V138" s="30"/>
      <c r="W138" s="30"/>
      <c r="X138" s="30"/>
      <c r="Y138" s="30">
        <v>10851</v>
      </c>
      <c r="Z138" s="30"/>
      <c r="AA138" s="30"/>
      <c r="AB138" s="30">
        <v>5662</v>
      </c>
      <c r="AC138" s="30"/>
      <c r="AD138" s="30"/>
      <c r="AE138" s="30"/>
      <c r="AF138" s="30"/>
      <c r="AG138" s="30"/>
      <c r="AH138" s="30"/>
      <c r="AI138" s="30"/>
      <c r="AJ138" s="29"/>
      <c r="AK138" s="28"/>
      <c r="AL138" s="21"/>
      <c r="AM138" s="20"/>
      <c r="AN138" s="27"/>
    </row>
    <row r="139" spans="1:40">
      <c r="A139" s="26"/>
      <c r="B139" s="25" t="s">
        <v>22</v>
      </c>
      <c r="C139" s="24">
        <f t="shared" ref="C139:AK139" si="62">C138/16389.002</f>
        <v>0</v>
      </c>
      <c r="D139" s="24">
        <f t="shared" si="62"/>
        <v>0</v>
      </c>
      <c r="E139" s="24">
        <f t="shared" si="62"/>
        <v>73.461703159228364</v>
      </c>
      <c r="F139" s="24">
        <f t="shared" si="62"/>
        <v>0</v>
      </c>
      <c r="G139" s="24">
        <f t="shared" si="62"/>
        <v>0</v>
      </c>
      <c r="H139" s="24">
        <f t="shared" si="62"/>
        <v>9.6493978095798632</v>
      </c>
      <c r="I139" s="24">
        <f t="shared" si="62"/>
        <v>0</v>
      </c>
      <c r="J139" s="24">
        <f t="shared" si="62"/>
        <v>0</v>
      </c>
      <c r="K139" s="24">
        <f t="shared" si="62"/>
        <v>0</v>
      </c>
      <c r="L139" s="24">
        <f t="shared" si="62"/>
        <v>4.1003106839574491E-2</v>
      </c>
      <c r="M139" s="24">
        <f t="shared" si="62"/>
        <v>1.9073156498485997</v>
      </c>
      <c r="N139" s="24">
        <f t="shared" si="62"/>
        <v>0</v>
      </c>
      <c r="O139" s="24">
        <f t="shared" si="62"/>
        <v>3.48776575901327</v>
      </c>
      <c r="P139" s="24">
        <f t="shared" si="62"/>
        <v>0</v>
      </c>
      <c r="Q139" s="24">
        <f t="shared" si="62"/>
        <v>0</v>
      </c>
      <c r="R139" s="24">
        <f t="shared" si="62"/>
        <v>0</v>
      </c>
      <c r="S139" s="24">
        <f t="shared" si="62"/>
        <v>0</v>
      </c>
      <c r="T139" s="24">
        <f t="shared" si="62"/>
        <v>0</v>
      </c>
      <c r="U139" s="24">
        <f t="shared" si="62"/>
        <v>0</v>
      </c>
      <c r="V139" s="24">
        <f t="shared" si="62"/>
        <v>0</v>
      </c>
      <c r="W139" s="24">
        <f t="shared" si="62"/>
        <v>0</v>
      </c>
      <c r="X139" s="24">
        <f t="shared" si="62"/>
        <v>0</v>
      </c>
      <c r="Y139" s="24">
        <f t="shared" si="62"/>
        <v>0.66209034570866487</v>
      </c>
      <c r="Z139" s="24">
        <f t="shared" si="62"/>
        <v>0</v>
      </c>
      <c r="AA139" s="24">
        <f t="shared" si="62"/>
        <v>0</v>
      </c>
      <c r="AB139" s="24">
        <f t="shared" si="62"/>
        <v>0.34547558173462911</v>
      </c>
      <c r="AC139" s="24">
        <f t="shared" si="62"/>
        <v>0</v>
      </c>
      <c r="AD139" s="24">
        <f t="shared" si="62"/>
        <v>0</v>
      </c>
      <c r="AE139" s="24">
        <f t="shared" si="62"/>
        <v>0</v>
      </c>
      <c r="AF139" s="24">
        <f t="shared" si="62"/>
        <v>0</v>
      </c>
      <c r="AG139" s="24">
        <f t="shared" si="62"/>
        <v>0</v>
      </c>
      <c r="AH139" s="24">
        <f t="shared" si="62"/>
        <v>0</v>
      </c>
      <c r="AI139" s="24">
        <f t="shared" si="62"/>
        <v>0</v>
      </c>
      <c r="AJ139" s="23">
        <f t="shared" si="62"/>
        <v>0</v>
      </c>
      <c r="AK139" s="22">
        <f t="shared" si="62"/>
        <v>0</v>
      </c>
      <c r="AL139" s="21">
        <f>SUM(C139:AK139)</f>
        <v>89.554751411952964</v>
      </c>
      <c r="AM139" s="20"/>
      <c r="AN139" s="19" t="s">
        <v>21</v>
      </c>
    </row>
    <row r="140" spans="1:40" ht="26.25" thickBot="1">
      <c r="A140" s="18"/>
      <c r="B140" s="17" t="s">
        <v>20</v>
      </c>
      <c r="C140" s="16">
        <f t="shared" ref="C140:AL140" si="63">C139/$AM$137</f>
        <v>0</v>
      </c>
      <c r="D140" s="16">
        <f t="shared" si="63"/>
        <v>0</v>
      </c>
      <c r="E140" s="16">
        <f t="shared" si="63"/>
        <v>173.72993534167759</v>
      </c>
      <c r="F140" s="16">
        <f t="shared" si="63"/>
        <v>0</v>
      </c>
      <c r="G140" s="16">
        <f t="shared" si="63"/>
        <v>0</v>
      </c>
      <c r="H140" s="16">
        <f t="shared" si="63"/>
        <v>22.819907318386811</v>
      </c>
      <c r="I140" s="16">
        <f t="shared" si="63"/>
        <v>0</v>
      </c>
      <c r="J140" s="16">
        <f t="shared" si="63"/>
        <v>0</v>
      </c>
      <c r="K140" s="16">
        <f t="shared" si="63"/>
        <v>0</v>
      </c>
      <c r="L140" s="16">
        <f t="shared" si="63"/>
        <v>9.6968444695694669E-2</v>
      </c>
      <c r="M140" s="16">
        <f t="shared" si="63"/>
        <v>4.5106199594385705</v>
      </c>
      <c r="N140" s="16">
        <f t="shared" si="63"/>
        <v>0</v>
      </c>
      <c r="O140" s="16">
        <f t="shared" si="63"/>
        <v>8.2482340286467313</v>
      </c>
      <c r="P140" s="16">
        <f t="shared" si="63"/>
        <v>0</v>
      </c>
      <c r="Q140" s="16">
        <f t="shared" si="63"/>
        <v>0</v>
      </c>
      <c r="R140" s="16">
        <f t="shared" si="63"/>
        <v>0</v>
      </c>
      <c r="S140" s="16">
        <f t="shared" si="63"/>
        <v>0</v>
      </c>
      <c r="T140" s="16">
        <f t="shared" si="63"/>
        <v>0</v>
      </c>
      <c r="U140" s="16">
        <f t="shared" si="63"/>
        <v>0</v>
      </c>
      <c r="V140" s="16">
        <f t="shared" si="63"/>
        <v>0</v>
      </c>
      <c r="W140" s="16">
        <f t="shared" si="63"/>
        <v>0</v>
      </c>
      <c r="X140" s="16">
        <f t="shared" si="63"/>
        <v>0</v>
      </c>
      <c r="Y140" s="16">
        <f t="shared" si="63"/>
        <v>1.565780644930034</v>
      </c>
      <c r="Z140" s="16">
        <f t="shared" si="63"/>
        <v>0</v>
      </c>
      <c r="AA140" s="16">
        <f t="shared" si="63"/>
        <v>0</v>
      </c>
      <c r="AB140" s="16">
        <f t="shared" si="63"/>
        <v>0.81701686587354638</v>
      </c>
      <c r="AC140" s="16">
        <f t="shared" si="63"/>
        <v>0</v>
      </c>
      <c r="AD140" s="16">
        <f t="shared" si="63"/>
        <v>0</v>
      </c>
      <c r="AE140" s="16">
        <f t="shared" si="63"/>
        <v>0</v>
      </c>
      <c r="AF140" s="16">
        <f t="shared" si="63"/>
        <v>0</v>
      </c>
      <c r="AG140" s="16">
        <f t="shared" si="63"/>
        <v>0</v>
      </c>
      <c r="AH140" s="16">
        <f t="shared" si="63"/>
        <v>0</v>
      </c>
      <c r="AI140" s="16">
        <f t="shared" si="63"/>
        <v>0</v>
      </c>
      <c r="AJ140" s="16">
        <f t="shared" si="63"/>
        <v>0</v>
      </c>
      <c r="AK140" s="15">
        <f t="shared" si="63"/>
        <v>0</v>
      </c>
      <c r="AL140" s="14">
        <f t="shared" si="63"/>
        <v>211.78846260364895</v>
      </c>
      <c r="AM140" s="13"/>
      <c r="AN140" s="12">
        <f>SUM(C140:AK140)</f>
        <v>211.78846260364898</v>
      </c>
    </row>
    <row r="141" spans="1:40">
      <c r="A141" s="26" t="s">
        <v>61</v>
      </c>
      <c r="B141" s="25" t="s">
        <v>25</v>
      </c>
      <c r="C141" s="24"/>
      <c r="D141" s="24">
        <v>1.903</v>
      </c>
      <c r="E141" s="24">
        <v>2.1619999999999999</v>
      </c>
      <c r="F141" s="24"/>
      <c r="G141" s="24"/>
      <c r="H141" s="24">
        <v>3.5350000000000001</v>
      </c>
      <c r="I141" s="24"/>
      <c r="J141" s="24"/>
      <c r="K141" s="24"/>
      <c r="L141" s="24"/>
      <c r="M141" s="24">
        <v>9.1370000000000005</v>
      </c>
      <c r="N141" s="24"/>
      <c r="O141" s="24">
        <v>11.004</v>
      </c>
      <c r="P141" s="24"/>
      <c r="Q141" s="24"/>
      <c r="R141" s="24"/>
      <c r="S141" s="24"/>
      <c r="T141" s="24"/>
      <c r="U141" s="24"/>
      <c r="V141" s="24">
        <v>45.362000000000002</v>
      </c>
      <c r="W141" s="24"/>
      <c r="X141" s="24"/>
      <c r="Y141" s="24">
        <v>52.408999999999999</v>
      </c>
      <c r="Z141" s="37">
        <v>53.45</v>
      </c>
      <c r="AA141" s="24"/>
      <c r="AB141" s="37">
        <v>56.28</v>
      </c>
      <c r="AC141" s="24"/>
      <c r="AD141" s="24"/>
      <c r="AE141" s="24"/>
      <c r="AF141" s="24"/>
      <c r="AG141" s="24"/>
      <c r="AH141" s="24"/>
      <c r="AI141" s="24"/>
      <c r="AJ141" s="23"/>
      <c r="AK141" s="22"/>
      <c r="AL141" s="36"/>
      <c r="AM141" s="35">
        <v>0.28090999999999999</v>
      </c>
      <c r="AN141" s="34"/>
    </row>
    <row r="142" spans="1:40">
      <c r="A142" s="26" t="s">
        <v>60</v>
      </c>
      <c r="B142" s="33" t="s">
        <v>23</v>
      </c>
      <c r="C142" s="32"/>
      <c r="D142" s="30">
        <v>35100</v>
      </c>
      <c r="E142" s="30">
        <v>2249391</v>
      </c>
      <c r="F142" s="30"/>
      <c r="G142" s="30"/>
      <c r="H142" s="30">
        <v>264007</v>
      </c>
      <c r="I142" s="30"/>
      <c r="J142" s="30"/>
      <c r="K142" s="30"/>
      <c r="L142" s="30"/>
      <c r="M142" s="30">
        <v>22635</v>
      </c>
      <c r="N142" s="30"/>
      <c r="O142" s="30">
        <v>17717</v>
      </c>
      <c r="P142" s="30"/>
      <c r="Q142" s="30"/>
      <c r="R142" s="30"/>
      <c r="S142" s="30"/>
      <c r="T142" s="30"/>
      <c r="U142" s="30"/>
      <c r="V142" s="30">
        <v>2806</v>
      </c>
      <c r="W142" s="30"/>
      <c r="X142" s="30"/>
      <c r="Y142" s="30">
        <v>4192</v>
      </c>
      <c r="Z142" s="31">
        <v>1157</v>
      </c>
      <c r="AA142" s="30"/>
      <c r="AB142" s="31">
        <v>7743</v>
      </c>
      <c r="AC142" s="30"/>
      <c r="AD142" s="30"/>
      <c r="AE142" s="30"/>
      <c r="AF142" s="30"/>
      <c r="AG142" s="30"/>
      <c r="AH142" s="30"/>
      <c r="AI142" s="30"/>
      <c r="AJ142" s="29"/>
      <c r="AK142" s="28"/>
      <c r="AL142" s="21"/>
      <c r="AM142" s="20"/>
      <c r="AN142" s="27"/>
    </row>
    <row r="143" spans="1:40">
      <c r="A143" s="26"/>
      <c r="B143" s="25" t="s">
        <v>22</v>
      </c>
      <c r="C143" s="24">
        <f t="shared" ref="C143:AK143" si="64">C142/16389.002</f>
        <v>0</v>
      </c>
      <c r="D143" s="24">
        <f t="shared" si="64"/>
        <v>2.141680134031346</v>
      </c>
      <c r="E143" s="24">
        <f t="shared" si="64"/>
        <v>137.25002901335907</v>
      </c>
      <c r="F143" s="24">
        <f t="shared" si="64"/>
        <v>0</v>
      </c>
      <c r="G143" s="24">
        <f t="shared" si="64"/>
        <v>0</v>
      </c>
      <c r="H143" s="24">
        <f t="shared" si="64"/>
        <v>16.108790516957651</v>
      </c>
      <c r="I143" s="24">
        <f t="shared" si="64"/>
        <v>0</v>
      </c>
      <c r="J143" s="24">
        <f t="shared" si="64"/>
        <v>0</v>
      </c>
      <c r="K143" s="24">
        <f t="shared" si="64"/>
        <v>0</v>
      </c>
      <c r="L143" s="24">
        <f t="shared" si="64"/>
        <v>0</v>
      </c>
      <c r="M143" s="24">
        <f t="shared" si="64"/>
        <v>1.3811091120740604</v>
      </c>
      <c r="N143" s="24">
        <f t="shared" si="64"/>
        <v>0</v>
      </c>
      <c r="O143" s="24">
        <f t="shared" si="64"/>
        <v>1.0810298271975316</v>
      </c>
      <c r="P143" s="24">
        <f t="shared" si="64"/>
        <v>0</v>
      </c>
      <c r="Q143" s="24">
        <f t="shared" si="64"/>
        <v>0</v>
      </c>
      <c r="R143" s="24">
        <f t="shared" si="64"/>
        <v>0</v>
      </c>
      <c r="S143" s="24">
        <f t="shared" si="64"/>
        <v>0</v>
      </c>
      <c r="T143" s="24">
        <f t="shared" si="64"/>
        <v>0</v>
      </c>
      <c r="U143" s="24">
        <f t="shared" si="64"/>
        <v>0</v>
      </c>
      <c r="V143" s="24">
        <f t="shared" si="64"/>
        <v>0.17121237766643752</v>
      </c>
      <c r="W143" s="24">
        <f t="shared" si="64"/>
        <v>0</v>
      </c>
      <c r="X143" s="24">
        <f t="shared" si="64"/>
        <v>0</v>
      </c>
      <c r="Y143" s="24">
        <f t="shared" si="64"/>
        <v>0.2557812855230599</v>
      </c>
      <c r="Z143" s="24">
        <f t="shared" si="64"/>
        <v>7.0596122936588818E-2</v>
      </c>
      <c r="AA143" s="24">
        <f t="shared" si="64"/>
        <v>0</v>
      </c>
      <c r="AB143" s="24">
        <f t="shared" si="64"/>
        <v>0.47245097657563284</v>
      </c>
      <c r="AC143" s="24">
        <f t="shared" si="64"/>
        <v>0</v>
      </c>
      <c r="AD143" s="24">
        <f t="shared" si="64"/>
        <v>0</v>
      </c>
      <c r="AE143" s="24">
        <f t="shared" si="64"/>
        <v>0</v>
      </c>
      <c r="AF143" s="24">
        <f t="shared" si="64"/>
        <v>0</v>
      </c>
      <c r="AG143" s="24">
        <f t="shared" si="64"/>
        <v>0</v>
      </c>
      <c r="AH143" s="24">
        <f t="shared" si="64"/>
        <v>0</v>
      </c>
      <c r="AI143" s="24">
        <f t="shared" si="64"/>
        <v>0</v>
      </c>
      <c r="AJ143" s="23">
        <f t="shared" si="64"/>
        <v>0</v>
      </c>
      <c r="AK143" s="22">
        <f t="shared" si="64"/>
        <v>0</v>
      </c>
      <c r="AL143" s="21">
        <f>SUM(C143:AK143)</f>
        <v>158.93267936632137</v>
      </c>
      <c r="AM143" s="20"/>
      <c r="AN143" s="19" t="s">
        <v>21</v>
      </c>
    </row>
    <row r="144" spans="1:40" ht="26.25" thickBot="1">
      <c r="A144" s="18"/>
      <c r="B144" s="17" t="s">
        <v>20</v>
      </c>
      <c r="C144" s="16">
        <f t="shared" ref="C144:AL144" si="65">C143/$AM$141</f>
        <v>0</v>
      </c>
      <c r="D144" s="16">
        <f t="shared" si="65"/>
        <v>7.6240793636087929</v>
      </c>
      <c r="E144" s="16">
        <f t="shared" si="65"/>
        <v>488.59075509365658</v>
      </c>
      <c r="F144" s="16">
        <f t="shared" si="65"/>
        <v>0</v>
      </c>
      <c r="G144" s="16">
        <f t="shared" si="65"/>
        <v>0</v>
      </c>
      <c r="H144" s="16">
        <f t="shared" si="65"/>
        <v>57.345023377443489</v>
      </c>
      <c r="I144" s="16">
        <f t="shared" si="65"/>
        <v>0</v>
      </c>
      <c r="J144" s="16">
        <f t="shared" si="65"/>
        <v>0</v>
      </c>
      <c r="K144" s="16">
        <f t="shared" si="65"/>
        <v>0</v>
      </c>
      <c r="L144" s="16">
        <f t="shared" si="65"/>
        <v>0</v>
      </c>
      <c r="M144" s="16">
        <f t="shared" si="65"/>
        <v>4.9165537434554141</v>
      </c>
      <c r="N144" s="16">
        <f t="shared" si="65"/>
        <v>0</v>
      </c>
      <c r="O144" s="16">
        <f t="shared" si="65"/>
        <v>3.8483137915970653</v>
      </c>
      <c r="P144" s="16">
        <f t="shared" si="65"/>
        <v>0</v>
      </c>
      <c r="Q144" s="16">
        <f t="shared" si="65"/>
        <v>0</v>
      </c>
      <c r="R144" s="16">
        <f t="shared" si="65"/>
        <v>0</v>
      </c>
      <c r="S144" s="16">
        <f t="shared" si="65"/>
        <v>0</v>
      </c>
      <c r="T144" s="16">
        <f t="shared" si="65"/>
        <v>0</v>
      </c>
      <c r="U144" s="16">
        <f t="shared" si="65"/>
        <v>0</v>
      </c>
      <c r="V144" s="16">
        <f t="shared" si="65"/>
        <v>0.60949192861214452</v>
      </c>
      <c r="W144" s="16">
        <f t="shared" si="65"/>
        <v>0</v>
      </c>
      <c r="X144" s="16">
        <f t="shared" si="65"/>
        <v>0</v>
      </c>
      <c r="Y144" s="16">
        <f t="shared" si="65"/>
        <v>0.91054531886746615</v>
      </c>
      <c r="Z144" s="16">
        <f t="shared" si="65"/>
        <v>0.25131224568932692</v>
      </c>
      <c r="AA144" s="16">
        <f t="shared" si="65"/>
        <v>0</v>
      </c>
      <c r="AB144" s="16">
        <f t="shared" si="65"/>
        <v>1.681858874997803</v>
      </c>
      <c r="AC144" s="16">
        <f t="shared" si="65"/>
        <v>0</v>
      </c>
      <c r="AD144" s="16">
        <f t="shared" si="65"/>
        <v>0</v>
      </c>
      <c r="AE144" s="16">
        <f t="shared" si="65"/>
        <v>0</v>
      </c>
      <c r="AF144" s="16">
        <f t="shared" si="65"/>
        <v>0</v>
      </c>
      <c r="AG144" s="16">
        <f t="shared" si="65"/>
        <v>0</v>
      </c>
      <c r="AH144" s="16">
        <f t="shared" si="65"/>
        <v>0</v>
      </c>
      <c r="AI144" s="16">
        <f t="shared" si="65"/>
        <v>0</v>
      </c>
      <c r="AJ144" s="16">
        <f t="shared" si="65"/>
        <v>0</v>
      </c>
      <c r="AK144" s="15">
        <f t="shared" si="65"/>
        <v>0</v>
      </c>
      <c r="AL144" s="14">
        <f t="shared" si="65"/>
        <v>565.77793373792804</v>
      </c>
      <c r="AM144" s="13"/>
      <c r="AN144" s="12">
        <f>SUM(C144:AK144)</f>
        <v>565.77793373792804</v>
      </c>
    </row>
    <row r="145" spans="1:40">
      <c r="A145" s="26" t="s">
        <v>59</v>
      </c>
      <c r="B145" s="25" t="s">
        <v>25</v>
      </c>
      <c r="C145" s="24"/>
      <c r="D145" s="24">
        <v>1.9490000000000001</v>
      </c>
      <c r="E145" s="24">
        <v>2.1829999999999998</v>
      </c>
      <c r="F145" s="24"/>
      <c r="G145" s="24"/>
      <c r="H145" s="24">
        <v>3.5449999999999999</v>
      </c>
      <c r="I145" s="24"/>
      <c r="J145" s="24"/>
      <c r="K145" s="24"/>
      <c r="L145" s="24"/>
      <c r="M145" s="24"/>
      <c r="N145" s="24"/>
      <c r="O145" s="24">
        <v>10.996</v>
      </c>
      <c r="P145" s="24">
        <v>13.323</v>
      </c>
      <c r="Q145" s="24"/>
      <c r="R145" s="24"/>
      <c r="S145" s="24"/>
      <c r="T145" s="24"/>
      <c r="U145" s="24"/>
      <c r="V145" s="24"/>
      <c r="W145" s="24"/>
      <c r="X145" s="24"/>
      <c r="Y145" s="24">
        <v>52.372999999999998</v>
      </c>
      <c r="Z145" s="24"/>
      <c r="AA145" s="24"/>
      <c r="AB145" s="24">
        <v>56.301000000000002</v>
      </c>
      <c r="AC145" s="24"/>
      <c r="AD145" s="24"/>
      <c r="AE145" s="24"/>
      <c r="AF145" s="37">
        <v>59.567</v>
      </c>
      <c r="AG145" s="37">
        <v>59.878999999999998</v>
      </c>
      <c r="AH145" s="24"/>
      <c r="AI145" s="24"/>
      <c r="AJ145" s="23"/>
      <c r="AK145" s="22"/>
      <c r="AL145" s="36"/>
      <c r="AM145" s="35">
        <v>0.23244999999999999</v>
      </c>
      <c r="AN145" s="34"/>
    </row>
    <row r="146" spans="1:40">
      <c r="A146" s="26" t="s">
        <v>58</v>
      </c>
      <c r="B146" s="33" t="s">
        <v>23</v>
      </c>
      <c r="C146" s="32"/>
      <c r="D146" s="30">
        <v>9466</v>
      </c>
      <c r="E146" s="32">
        <v>2393260</v>
      </c>
      <c r="F146" s="30"/>
      <c r="G146" s="30"/>
      <c r="H146" s="30">
        <v>134466</v>
      </c>
      <c r="I146" s="30"/>
      <c r="J146" s="32"/>
      <c r="K146" s="30"/>
      <c r="L146" s="30"/>
      <c r="M146" s="30"/>
      <c r="N146" s="30"/>
      <c r="O146" s="30">
        <v>6844</v>
      </c>
      <c r="P146" s="30">
        <v>3860</v>
      </c>
      <c r="Q146" s="30"/>
      <c r="R146" s="30"/>
      <c r="S146" s="30"/>
      <c r="T146" s="30"/>
      <c r="U146" s="30"/>
      <c r="V146" s="30"/>
      <c r="W146" s="30"/>
      <c r="X146" s="30"/>
      <c r="Y146" s="30">
        <v>2932</v>
      </c>
      <c r="Z146" s="30"/>
      <c r="AA146" s="32"/>
      <c r="AB146" s="30">
        <v>1252</v>
      </c>
      <c r="AC146" s="30"/>
      <c r="AD146" s="30"/>
      <c r="AE146" s="30"/>
      <c r="AF146" s="31">
        <v>10107</v>
      </c>
      <c r="AG146" s="31">
        <v>10914</v>
      </c>
      <c r="AH146" s="30"/>
      <c r="AI146" s="30"/>
      <c r="AJ146" s="29"/>
      <c r="AK146" s="28"/>
      <c r="AL146" s="21"/>
      <c r="AM146" s="20"/>
      <c r="AN146" s="27"/>
    </row>
    <row r="147" spans="1:40">
      <c r="A147" s="26"/>
      <c r="B147" s="25" t="s">
        <v>22</v>
      </c>
      <c r="C147" s="24">
        <f t="shared" ref="C147:AK147" si="66">C146/16389.002</f>
        <v>0</v>
      </c>
      <c r="D147" s="24">
        <f t="shared" si="66"/>
        <v>0.5775824543800776</v>
      </c>
      <c r="E147" s="24">
        <f t="shared" si="66"/>
        <v>146.02841588523816</v>
      </c>
      <c r="F147" s="24">
        <f t="shared" si="66"/>
        <v>0</v>
      </c>
      <c r="G147" s="24">
        <f t="shared" si="66"/>
        <v>0</v>
      </c>
      <c r="H147" s="24">
        <f t="shared" si="66"/>
        <v>8.2046484587652131</v>
      </c>
      <c r="I147" s="24">
        <f t="shared" si="66"/>
        <v>0</v>
      </c>
      <c r="J147" s="24">
        <f t="shared" si="66"/>
        <v>0</v>
      </c>
      <c r="K147" s="24">
        <f t="shared" si="66"/>
        <v>0</v>
      </c>
      <c r="L147" s="24">
        <f t="shared" si="66"/>
        <v>0</v>
      </c>
      <c r="M147" s="24">
        <f t="shared" si="66"/>
        <v>0</v>
      </c>
      <c r="N147" s="24">
        <f t="shared" si="66"/>
        <v>0</v>
      </c>
      <c r="O147" s="24">
        <f t="shared" si="66"/>
        <v>0.41759711787209497</v>
      </c>
      <c r="P147" s="24">
        <f t="shared" si="66"/>
        <v>0.235523798215413</v>
      </c>
      <c r="Q147" s="24">
        <f t="shared" si="66"/>
        <v>0</v>
      </c>
      <c r="R147" s="24">
        <f t="shared" si="66"/>
        <v>0</v>
      </c>
      <c r="S147" s="24">
        <f t="shared" si="66"/>
        <v>0</v>
      </c>
      <c r="T147" s="24">
        <f t="shared" si="66"/>
        <v>0</v>
      </c>
      <c r="U147" s="24">
        <f t="shared" si="66"/>
        <v>0</v>
      </c>
      <c r="V147" s="24">
        <f t="shared" si="66"/>
        <v>0</v>
      </c>
      <c r="W147" s="24">
        <f t="shared" si="66"/>
        <v>0</v>
      </c>
      <c r="X147" s="24">
        <f t="shared" si="66"/>
        <v>0</v>
      </c>
      <c r="Y147" s="24">
        <f t="shared" si="66"/>
        <v>0.17890046019885775</v>
      </c>
      <c r="Z147" s="24">
        <f t="shared" si="66"/>
        <v>0</v>
      </c>
      <c r="AA147" s="24">
        <f t="shared" si="66"/>
        <v>0</v>
      </c>
      <c r="AB147" s="24">
        <f t="shared" si="66"/>
        <v>7.6392693099921513E-2</v>
      </c>
      <c r="AC147" s="24">
        <f t="shared" si="66"/>
        <v>0</v>
      </c>
      <c r="AD147" s="24">
        <f t="shared" si="66"/>
        <v>0</v>
      </c>
      <c r="AE147" s="24">
        <f t="shared" si="66"/>
        <v>0</v>
      </c>
      <c r="AF147" s="24">
        <f t="shared" si="66"/>
        <v>0.61669404885056456</v>
      </c>
      <c r="AG147" s="24">
        <f t="shared" si="66"/>
        <v>0.66593438697487495</v>
      </c>
      <c r="AH147" s="24">
        <f t="shared" si="66"/>
        <v>0</v>
      </c>
      <c r="AI147" s="24">
        <f t="shared" si="66"/>
        <v>0</v>
      </c>
      <c r="AJ147" s="23">
        <f t="shared" si="66"/>
        <v>0</v>
      </c>
      <c r="AK147" s="22">
        <f t="shared" si="66"/>
        <v>0</v>
      </c>
      <c r="AL147" s="21">
        <f>SUM(C147:AK147)</f>
        <v>157.00168930359519</v>
      </c>
      <c r="AM147" s="20"/>
      <c r="AN147" s="19" t="s">
        <v>21</v>
      </c>
    </row>
    <row r="148" spans="1:40" ht="26.25" thickBot="1">
      <c r="A148" s="18"/>
      <c r="B148" s="17" t="s">
        <v>20</v>
      </c>
      <c r="C148" s="16">
        <f t="shared" ref="C148:AL148" si="67">C147/$AM$145</f>
        <v>0</v>
      </c>
      <c r="D148" s="16">
        <f t="shared" si="67"/>
        <v>2.4847599672190905</v>
      </c>
      <c r="E148" s="16">
        <f t="shared" si="67"/>
        <v>628.21430795972537</v>
      </c>
      <c r="F148" s="16">
        <f t="shared" si="67"/>
        <v>0</v>
      </c>
      <c r="G148" s="16">
        <f t="shared" si="67"/>
        <v>0</v>
      </c>
      <c r="H148" s="16">
        <f t="shared" si="67"/>
        <v>35.296401199248066</v>
      </c>
      <c r="I148" s="16">
        <f t="shared" si="67"/>
        <v>0</v>
      </c>
      <c r="J148" s="16">
        <f t="shared" si="67"/>
        <v>0</v>
      </c>
      <c r="K148" s="16">
        <f t="shared" si="67"/>
        <v>0</v>
      </c>
      <c r="L148" s="16">
        <f t="shared" si="67"/>
        <v>0</v>
      </c>
      <c r="M148" s="16">
        <f t="shared" si="67"/>
        <v>0</v>
      </c>
      <c r="N148" s="16">
        <f t="shared" si="67"/>
        <v>0</v>
      </c>
      <c r="O148" s="16">
        <f t="shared" si="67"/>
        <v>1.7965029807360506</v>
      </c>
      <c r="P148" s="16">
        <f t="shared" si="67"/>
        <v>1.0132234812450549</v>
      </c>
      <c r="Q148" s="16">
        <f t="shared" si="67"/>
        <v>0</v>
      </c>
      <c r="R148" s="16">
        <f t="shared" si="67"/>
        <v>0</v>
      </c>
      <c r="S148" s="16">
        <f t="shared" si="67"/>
        <v>0</v>
      </c>
      <c r="T148" s="16">
        <f t="shared" si="67"/>
        <v>0</v>
      </c>
      <c r="U148" s="16">
        <f t="shared" si="67"/>
        <v>0</v>
      </c>
      <c r="V148" s="16">
        <f t="shared" si="67"/>
        <v>0</v>
      </c>
      <c r="W148" s="16">
        <f t="shared" si="67"/>
        <v>0</v>
      </c>
      <c r="X148" s="16">
        <f t="shared" si="67"/>
        <v>0</v>
      </c>
      <c r="Y148" s="16">
        <f t="shared" si="67"/>
        <v>0.76962985673847173</v>
      </c>
      <c r="Z148" s="16">
        <f t="shared" si="67"/>
        <v>0</v>
      </c>
      <c r="AA148" s="16">
        <f t="shared" si="67"/>
        <v>0</v>
      </c>
      <c r="AB148" s="16">
        <f t="shared" si="67"/>
        <v>0.32864139858000224</v>
      </c>
      <c r="AC148" s="16">
        <f t="shared" si="67"/>
        <v>0</v>
      </c>
      <c r="AD148" s="16">
        <f t="shared" si="67"/>
        <v>0</v>
      </c>
      <c r="AE148" s="16">
        <f t="shared" si="67"/>
        <v>0</v>
      </c>
      <c r="AF148" s="16">
        <f t="shared" si="67"/>
        <v>2.6530180634569351</v>
      </c>
      <c r="AG148" s="16">
        <f t="shared" si="67"/>
        <v>2.8648500192509139</v>
      </c>
      <c r="AH148" s="16">
        <f t="shared" si="67"/>
        <v>0</v>
      </c>
      <c r="AI148" s="16">
        <f t="shared" si="67"/>
        <v>0</v>
      </c>
      <c r="AJ148" s="16">
        <f t="shared" si="67"/>
        <v>0</v>
      </c>
      <c r="AK148" s="15">
        <f t="shared" si="67"/>
        <v>0</v>
      </c>
      <c r="AL148" s="14">
        <f t="shared" si="67"/>
        <v>675.42133492619996</v>
      </c>
      <c r="AM148" s="13"/>
      <c r="AN148" s="12">
        <f>SUM(C148:AK148)</f>
        <v>675.42133492619985</v>
      </c>
    </row>
    <row r="149" spans="1:40">
      <c r="A149" s="26" t="s">
        <v>57</v>
      </c>
      <c r="B149" s="25" t="s">
        <v>25</v>
      </c>
      <c r="C149" s="24"/>
      <c r="D149" s="24">
        <v>1.927</v>
      </c>
      <c r="E149" s="37">
        <v>2.2850000000000001</v>
      </c>
      <c r="F149" s="24"/>
      <c r="G149" s="24"/>
      <c r="H149" s="24">
        <v>3.4089999999999998</v>
      </c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>
        <v>56.311</v>
      </c>
      <c r="AC149" s="24"/>
      <c r="AD149" s="24"/>
      <c r="AE149" s="24"/>
      <c r="AF149" s="24"/>
      <c r="AG149" s="24"/>
      <c r="AH149" s="24"/>
      <c r="AI149" s="24"/>
      <c r="AJ149" s="23"/>
      <c r="AK149" s="22"/>
      <c r="AL149" s="36"/>
      <c r="AM149" s="35">
        <v>0.26280999999999999</v>
      </c>
      <c r="AN149" s="34"/>
    </row>
    <row r="150" spans="1:40">
      <c r="A150" s="26" t="s">
        <v>56</v>
      </c>
      <c r="B150" s="33" t="s">
        <v>23</v>
      </c>
      <c r="C150" s="32"/>
      <c r="D150" s="30">
        <v>52258</v>
      </c>
      <c r="E150" s="41">
        <v>1777</v>
      </c>
      <c r="F150" s="30"/>
      <c r="G150" s="30"/>
      <c r="H150" s="30">
        <v>5492</v>
      </c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2"/>
      <c r="AB150" s="30">
        <v>3923</v>
      </c>
      <c r="AC150" s="30"/>
      <c r="AD150" s="30"/>
      <c r="AE150" s="30"/>
      <c r="AF150" s="30"/>
      <c r="AG150" s="30"/>
      <c r="AH150" s="30"/>
      <c r="AI150" s="30"/>
      <c r="AJ150" s="29"/>
      <c r="AK150" s="28"/>
      <c r="AL150" s="21"/>
      <c r="AM150" s="20"/>
      <c r="AN150" s="27"/>
    </row>
    <row r="151" spans="1:40">
      <c r="A151" s="26"/>
      <c r="B151" s="25" t="s">
        <v>22</v>
      </c>
      <c r="C151" s="24">
        <f t="shared" ref="C151:AK151" si="68">C150/16389.002</f>
        <v>0</v>
      </c>
      <c r="D151" s="24">
        <f t="shared" si="68"/>
        <v>3.1886017220572676</v>
      </c>
      <c r="E151" s="24">
        <f t="shared" si="68"/>
        <v>0.10842637031833909</v>
      </c>
      <c r="F151" s="24">
        <f t="shared" si="68"/>
        <v>0</v>
      </c>
      <c r="G151" s="24">
        <f t="shared" si="68"/>
        <v>0</v>
      </c>
      <c r="H151" s="24">
        <f t="shared" si="68"/>
        <v>0.33510277196866534</v>
      </c>
      <c r="I151" s="24">
        <f t="shared" si="68"/>
        <v>0</v>
      </c>
      <c r="J151" s="24">
        <f t="shared" si="68"/>
        <v>0</v>
      </c>
      <c r="K151" s="24">
        <f t="shared" si="68"/>
        <v>0</v>
      </c>
      <c r="L151" s="24">
        <f t="shared" si="68"/>
        <v>0</v>
      </c>
      <c r="M151" s="24">
        <f t="shared" si="68"/>
        <v>0</v>
      </c>
      <c r="N151" s="24">
        <f t="shared" si="68"/>
        <v>0</v>
      </c>
      <c r="O151" s="24">
        <f t="shared" si="68"/>
        <v>0</v>
      </c>
      <c r="P151" s="24">
        <f t="shared" si="68"/>
        <v>0</v>
      </c>
      <c r="Q151" s="24">
        <f t="shared" si="68"/>
        <v>0</v>
      </c>
      <c r="R151" s="24">
        <f t="shared" si="68"/>
        <v>0</v>
      </c>
      <c r="S151" s="24">
        <f t="shared" si="68"/>
        <v>0</v>
      </c>
      <c r="T151" s="24">
        <f t="shared" si="68"/>
        <v>0</v>
      </c>
      <c r="U151" s="24">
        <f t="shared" si="68"/>
        <v>0</v>
      </c>
      <c r="V151" s="24">
        <f t="shared" si="68"/>
        <v>0</v>
      </c>
      <c r="W151" s="24">
        <f t="shared" si="68"/>
        <v>0</v>
      </c>
      <c r="X151" s="24">
        <f t="shared" si="68"/>
        <v>0</v>
      </c>
      <c r="Y151" s="24">
        <f t="shared" si="68"/>
        <v>0</v>
      </c>
      <c r="Z151" s="24">
        <f t="shared" si="68"/>
        <v>0</v>
      </c>
      <c r="AA151" s="24">
        <f t="shared" si="68"/>
        <v>0</v>
      </c>
      <c r="AB151" s="24">
        <f t="shared" si="68"/>
        <v>0.2393678394816231</v>
      </c>
      <c r="AC151" s="24">
        <f t="shared" si="68"/>
        <v>0</v>
      </c>
      <c r="AD151" s="24">
        <f t="shared" si="68"/>
        <v>0</v>
      </c>
      <c r="AE151" s="24">
        <f t="shared" si="68"/>
        <v>0</v>
      </c>
      <c r="AF151" s="24">
        <f t="shared" si="68"/>
        <v>0</v>
      </c>
      <c r="AG151" s="24">
        <f t="shared" si="68"/>
        <v>0</v>
      </c>
      <c r="AH151" s="24">
        <f t="shared" si="68"/>
        <v>0</v>
      </c>
      <c r="AI151" s="24">
        <f t="shared" si="68"/>
        <v>0</v>
      </c>
      <c r="AJ151" s="23">
        <f t="shared" si="68"/>
        <v>0</v>
      </c>
      <c r="AK151" s="22">
        <f t="shared" si="68"/>
        <v>0</v>
      </c>
      <c r="AL151" s="21">
        <f>SUM(C151:AK151)</f>
        <v>3.8714987038258952</v>
      </c>
      <c r="AM151" s="20"/>
      <c r="AN151" s="19" t="s">
        <v>21</v>
      </c>
    </row>
    <row r="152" spans="1:40" ht="26.25" thickBot="1">
      <c r="A152" s="18"/>
      <c r="B152" s="17" t="s">
        <v>20</v>
      </c>
      <c r="C152" s="16">
        <f t="shared" ref="C152:AL152" si="69">C151/$AM$149</f>
        <v>0</v>
      </c>
      <c r="D152" s="16">
        <f t="shared" si="69"/>
        <v>12.132726007599665</v>
      </c>
      <c r="E152" s="16">
        <f t="shared" si="69"/>
        <v>0.41256561895795096</v>
      </c>
      <c r="F152" s="16">
        <f t="shared" si="69"/>
        <v>0</v>
      </c>
      <c r="G152" s="16">
        <f t="shared" si="69"/>
        <v>0</v>
      </c>
      <c r="H152" s="16">
        <f t="shared" si="69"/>
        <v>1.275076184196436</v>
      </c>
      <c r="I152" s="16">
        <f t="shared" si="69"/>
        <v>0</v>
      </c>
      <c r="J152" s="16">
        <f t="shared" si="69"/>
        <v>0</v>
      </c>
      <c r="K152" s="16">
        <f t="shared" si="69"/>
        <v>0</v>
      </c>
      <c r="L152" s="16">
        <f t="shared" si="69"/>
        <v>0</v>
      </c>
      <c r="M152" s="16">
        <f t="shared" si="69"/>
        <v>0</v>
      </c>
      <c r="N152" s="16">
        <f t="shared" si="69"/>
        <v>0</v>
      </c>
      <c r="O152" s="16">
        <f t="shared" si="69"/>
        <v>0</v>
      </c>
      <c r="P152" s="16">
        <f t="shared" si="69"/>
        <v>0</v>
      </c>
      <c r="Q152" s="16">
        <f t="shared" si="69"/>
        <v>0</v>
      </c>
      <c r="R152" s="16">
        <f t="shared" si="69"/>
        <v>0</v>
      </c>
      <c r="S152" s="16">
        <f t="shared" si="69"/>
        <v>0</v>
      </c>
      <c r="T152" s="16">
        <f t="shared" si="69"/>
        <v>0</v>
      </c>
      <c r="U152" s="16">
        <f t="shared" si="69"/>
        <v>0</v>
      </c>
      <c r="V152" s="16">
        <f t="shared" si="69"/>
        <v>0</v>
      </c>
      <c r="W152" s="16">
        <f t="shared" si="69"/>
        <v>0</v>
      </c>
      <c r="X152" s="16">
        <f t="shared" si="69"/>
        <v>0</v>
      </c>
      <c r="Y152" s="16">
        <f t="shared" si="69"/>
        <v>0</v>
      </c>
      <c r="Z152" s="16">
        <f t="shared" si="69"/>
        <v>0</v>
      </c>
      <c r="AA152" s="16">
        <f t="shared" si="69"/>
        <v>0</v>
      </c>
      <c r="AB152" s="16">
        <f t="shared" si="69"/>
        <v>0.91080187010244329</v>
      </c>
      <c r="AC152" s="16">
        <f t="shared" si="69"/>
        <v>0</v>
      </c>
      <c r="AD152" s="16">
        <f t="shared" si="69"/>
        <v>0</v>
      </c>
      <c r="AE152" s="16">
        <f t="shared" si="69"/>
        <v>0</v>
      </c>
      <c r="AF152" s="16">
        <f t="shared" si="69"/>
        <v>0</v>
      </c>
      <c r="AG152" s="16">
        <f t="shared" si="69"/>
        <v>0</v>
      </c>
      <c r="AH152" s="16">
        <f t="shared" si="69"/>
        <v>0</v>
      </c>
      <c r="AI152" s="16">
        <f t="shared" si="69"/>
        <v>0</v>
      </c>
      <c r="AJ152" s="16">
        <f t="shared" si="69"/>
        <v>0</v>
      </c>
      <c r="AK152" s="15">
        <f t="shared" si="69"/>
        <v>0</v>
      </c>
      <c r="AL152" s="14">
        <f t="shared" si="69"/>
        <v>14.731169680856494</v>
      </c>
      <c r="AM152" s="13"/>
      <c r="AN152" s="12">
        <f>SUM(C152:AK152)</f>
        <v>14.731169680856494</v>
      </c>
    </row>
    <row r="153" spans="1:40">
      <c r="A153" s="26" t="s">
        <v>55</v>
      </c>
      <c r="B153" s="25" t="s">
        <v>25</v>
      </c>
      <c r="C153" s="24"/>
      <c r="D153" s="24">
        <v>1.901</v>
      </c>
      <c r="E153" s="24">
        <v>2.1629999999999998</v>
      </c>
      <c r="F153" s="24"/>
      <c r="G153" s="24"/>
      <c r="H153" s="24">
        <v>3.5329999999999999</v>
      </c>
      <c r="I153" s="24"/>
      <c r="J153" s="24"/>
      <c r="K153" s="24"/>
      <c r="L153" s="24"/>
      <c r="M153" s="37">
        <v>9.1679999999999993</v>
      </c>
      <c r="N153" s="24"/>
      <c r="O153" s="24">
        <v>10.965</v>
      </c>
      <c r="P153" s="24">
        <v>13.295999999999999</v>
      </c>
      <c r="Q153" s="24"/>
      <c r="R153" s="24"/>
      <c r="S153" s="24"/>
      <c r="T153" s="24"/>
      <c r="U153" s="24"/>
      <c r="V153" s="24">
        <v>45.366</v>
      </c>
      <c r="W153" s="24"/>
      <c r="X153" s="24"/>
      <c r="Y153" s="24">
        <v>52.451999999999998</v>
      </c>
      <c r="Z153" s="24"/>
      <c r="AA153" s="24"/>
      <c r="AB153" s="24">
        <v>56.301000000000002</v>
      </c>
      <c r="AC153" s="24"/>
      <c r="AD153" s="24"/>
      <c r="AE153" s="24"/>
      <c r="AF153" s="24"/>
      <c r="AG153" s="24"/>
      <c r="AH153" s="24"/>
      <c r="AI153" s="24"/>
      <c r="AJ153" s="23"/>
      <c r="AK153" s="22"/>
      <c r="AL153" s="36"/>
      <c r="AM153" s="35">
        <v>0.25074999999999997</v>
      </c>
      <c r="AN153" s="34"/>
    </row>
    <row r="154" spans="1:40">
      <c r="A154" s="26" t="s">
        <v>54</v>
      </c>
      <c r="B154" s="33" t="s">
        <v>23</v>
      </c>
      <c r="C154" s="32"/>
      <c r="D154" s="30">
        <v>35480</v>
      </c>
      <c r="E154" s="30">
        <v>3285365</v>
      </c>
      <c r="F154" s="30"/>
      <c r="G154" s="30"/>
      <c r="H154" s="30">
        <v>203321</v>
      </c>
      <c r="I154" s="30"/>
      <c r="J154" s="30"/>
      <c r="K154" s="30"/>
      <c r="L154" s="30"/>
      <c r="M154" s="31">
        <v>21717</v>
      </c>
      <c r="N154" s="30"/>
      <c r="O154" s="30">
        <v>14624</v>
      </c>
      <c r="P154" s="30">
        <v>1867</v>
      </c>
      <c r="Q154" s="30"/>
      <c r="R154" s="30"/>
      <c r="S154" s="30"/>
      <c r="T154" s="30"/>
      <c r="U154" s="30"/>
      <c r="V154" s="30">
        <v>5976</v>
      </c>
      <c r="W154" s="30"/>
      <c r="X154" s="30"/>
      <c r="Y154" s="30">
        <v>4725</v>
      </c>
      <c r="Z154" s="30"/>
      <c r="AA154" s="30"/>
      <c r="AB154" s="30">
        <v>2199</v>
      </c>
      <c r="AC154" s="30"/>
      <c r="AD154" s="30"/>
      <c r="AE154" s="30"/>
      <c r="AF154" s="30"/>
      <c r="AG154" s="30"/>
      <c r="AH154" s="30"/>
      <c r="AI154" s="30"/>
      <c r="AJ154" s="29"/>
      <c r="AK154" s="28"/>
      <c r="AL154" s="21"/>
      <c r="AM154" s="20"/>
      <c r="AN154" s="27"/>
    </row>
    <row r="155" spans="1:40">
      <c r="A155" s="26"/>
      <c r="B155" s="25" t="s">
        <v>22</v>
      </c>
      <c r="C155" s="24">
        <f t="shared" ref="C155:AK155" si="70">C154/16389.002</f>
        <v>0</v>
      </c>
      <c r="D155" s="24">
        <f t="shared" si="70"/>
        <v>2.1648664146846768</v>
      </c>
      <c r="E155" s="24">
        <f t="shared" si="70"/>
        <v>200.46156562797418</v>
      </c>
      <c r="F155" s="24">
        <f t="shared" si="70"/>
        <v>0</v>
      </c>
      <c r="G155" s="24">
        <f t="shared" si="70"/>
        <v>0</v>
      </c>
      <c r="H155" s="24">
        <f t="shared" si="70"/>
        <v>12.405941496620722</v>
      </c>
      <c r="I155" s="24">
        <f t="shared" si="70"/>
        <v>0</v>
      </c>
      <c r="J155" s="24">
        <f t="shared" si="70"/>
        <v>0</v>
      </c>
      <c r="K155" s="24">
        <f t="shared" si="70"/>
        <v>0</v>
      </c>
      <c r="L155" s="24">
        <f t="shared" si="70"/>
        <v>0</v>
      </c>
      <c r="M155" s="24">
        <f t="shared" si="70"/>
        <v>1.3250959393378559</v>
      </c>
      <c r="N155" s="24">
        <f t="shared" si="70"/>
        <v>0</v>
      </c>
      <c r="O155" s="24">
        <f t="shared" si="70"/>
        <v>0.89230570598502579</v>
      </c>
      <c r="P155" s="24">
        <f t="shared" si="70"/>
        <v>0.11391785784149638</v>
      </c>
      <c r="Q155" s="24">
        <f t="shared" si="70"/>
        <v>0</v>
      </c>
      <c r="R155" s="24">
        <f t="shared" si="70"/>
        <v>0</v>
      </c>
      <c r="S155" s="24">
        <f t="shared" si="70"/>
        <v>0</v>
      </c>
      <c r="T155" s="24">
        <f t="shared" si="70"/>
        <v>0</v>
      </c>
      <c r="U155" s="24">
        <f t="shared" si="70"/>
        <v>0</v>
      </c>
      <c r="V155" s="24">
        <f t="shared" si="70"/>
        <v>0.36463477153764456</v>
      </c>
      <c r="W155" s="24">
        <f t="shared" si="70"/>
        <v>0</v>
      </c>
      <c r="X155" s="24">
        <f t="shared" si="70"/>
        <v>0</v>
      </c>
      <c r="Y155" s="24">
        <f t="shared" si="70"/>
        <v>0.28830309496575812</v>
      </c>
      <c r="Z155" s="24">
        <f t="shared" si="70"/>
        <v>0</v>
      </c>
      <c r="AA155" s="24">
        <f t="shared" si="70"/>
        <v>0</v>
      </c>
      <c r="AB155" s="24">
        <f t="shared" si="70"/>
        <v>0.13417534514914331</v>
      </c>
      <c r="AC155" s="24">
        <f t="shared" si="70"/>
        <v>0</v>
      </c>
      <c r="AD155" s="24">
        <f t="shared" si="70"/>
        <v>0</v>
      </c>
      <c r="AE155" s="24">
        <f t="shared" si="70"/>
        <v>0</v>
      </c>
      <c r="AF155" s="24">
        <f t="shared" si="70"/>
        <v>0</v>
      </c>
      <c r="AG155" s="24">
        <f t="shared" si="70"/>
        <v>0</v>
      </c>
      <c r="AH155" s="24">
        <f t="shared" si="70"/>
        <v>0</v>
      </c>
      <c r="AI155" s="24">
        <f t="shared" si="70"/>
        <v>0</v>
      </c>
      <c r="AJ155" s="23">
        <f t="shared" si="70"/>
        <v>0</v>
      </c>
      <c r="AK155" s="22">
        <f t="shared" si="70"/>
        <v>0</v>
      </c>
      <c r="AL155" s="21">
        <f>SUM(C155:AK155)</f>
        <v>218.15080625409649</v>
      </c>
      <c r="AM155" s="20"/>
      <c r="AN155" s="19" t="s">
        <v>21</v>
      </c>
    </row>
    <row r="156" spans="1:40" ht="26.25" thickBot="1">
      <c r="A156" s="18"/>
      <c r="B156" s="17" t="s">
        <v>20</v>
      </c>
      <c r="C156" s="16">
        <f t="shared" ref="C156:AL156" si="71">C155/$AM$153</f>
        <v>0</v>
      </c>
      <c r="D156" s="16">
        <f t="shared" si="71"/>
        <v>8.6335649638471672</v>
      </c>
      <c r="E156" s="16">
        <f t="shared" si="71"/>
        <v>799.44791875562987</v>
      </c>
      <c r="F156" s="16">
        <f t="shared" si="71"/>
        <v>0</v>
      </c>
      <c r="G156" s="16">
        <f t="shared" si="71"/>
        <v>0</v>
      </c>
      <c r="H156" s="16">
        <f t="shared" si="71"/>
        <v>49.475339966583142</v>
      </c>
      <c r="I156" s="16">
        <f t="shared" si="71"/>
        <v>0</v>
      </c>
      <c r="J156" s="16">
        <f t="shared" si="71"/>
        <v>0</v>
      </c>
      <c r="K156" s="16">
        <f t="shared" si="71"/>
        <v>0</v>
      </c>
      <c r="L156" s="16">
        <f t="shared" si="71"/>
        <v>0</v>
      </c>
      <c r="M156" s="16">
        <f t="shared" si="71"/>
        <v>5.2845301668508711</v>
      </c>
      <c r="N156" s="16">
        <f t="shared" si="71"/>
        <v>0</v>
      </c>
      <c r="O156" s="16">
        <f t="shared" si="71"/>
        <v>3.5585471823929247</v>
      </c>
      <c r="P156" s="16">
        <f t="shared" si="71"/>
        <v>0.45430850584844024</v>
      </c>
      <c r="Q156" s="16">
        <f t="shared" si="71"/>
        <v>0</v>
      </c>
      <c r="R156" s="16">
        <f t="shared" si="71"/>
        <v>0</v>
      </c>
      <c r="S156" s="16">
        <f t="shared" si="71"/>
        <v>0</v>
      </c>
      <c r="T156" s="16">
        <f t="shared" si="71"/>
        <v>0</v>
      </c>
      <c r="U156" s="16">
        <f t="shared" si="71"/>
        <v>0</v>
      </c>
      <c r="V156" s="16">
        <f t="shared" si="71"/>
        <v>1.4541765564811351</v>
      </c>
      <c r="W156" s="16">
        <f t="shared" si="71"/>
        <v>0</v>
      </c>
      <c r="X156" s="16">
        <f t="shared" si="71"/>
        <v>0</v>
      </c>
      <c r="Y156" s="16">
        <f t="shared" si="71"/>
        <v>1.1497630905912588</v>
      </c>
      <c r="Z156" s="16">
        <f t="shared" si="71"/>
        <v>0</v>
      </c>
      <c r="AA156" s="16">
        <f t="shared" si="71"/>
        <v>0</v>
      </c>
      <c r="AB156" s="16">
        <f t="shared" si="71"/>
        <v>0.53509609231961441</v>
      </c>
      <c r="AC156" s="16">
        <f t="shared" si="71"/>
        <v>0</v>
      </c>
      <c r="AD156" s="16">
        <f t="shared" si="71"/>
        <v>0</v>
      </c>
      <c r="AE156" s="16">
        <f t="shared" si="71"/>
        <v>0</v>
      </c>
      <c r="AF156" s="16">
        <f t="shared" si="71"/>
        <v>0</v>
      </c>
      <c r="AG156" s="16">
        <f t="shared" si="71"/>
        <v>0</v>
      </c>
      <c r="AH156" s="16">
        <f t="shared" si="71"/>
        <v>0</v>
      </c>
      <c r="AI156" s="16">
        <f t="shared" si="71"/>
        <v>0</v>
      </c>
      <c r="AJ156" s="16">
        <f t="shared" si="71"/>
        <v>0</v>
      </c>
      <c r="AK156" s="15">
        <f t="shared" si="71"/>
        <v>0</v>
      </c>
      <c r="AL156" s="14">
        <f t="shared" si="71"/>
        <v>869.99324528054444</v>
      </c>
      <c r="AM156" s="13"/>
      <c r="AN156" s="12">
        <f>SUM(C156:AK156)</f>
        <v>869.99324528054444</v>
      </c>
    </row>
    <row r="157" spans="1:40">
      <c r="A157" s="26" t="s">
        <v>53</v>
      </c>
      <c r="B157" s="25" t="s">
        <v>25</v>
      </c>
      <c r="C157" s="24"/>
      <c r="D157" s="24"/>
      <c r="E157" s="24">
        <v>2.157</v>
      </c>
      <c r="F157" s="24"/>
      <c r="G157" s="24"/>
      <c r="H157" s="24">
        <v>3.524</v>
      </c>
      <c r="I157" s="24"/>
      <c r="J157" s="24"/>
      <c r="K157" s="24"/>
      <c r="L157" s="24"/>
      <c r="M157" s="24">
        <v>9.1370000000000005</v>
      </c>
      <c r="N157" s="24"/>
      <c r="O157" s="24">
        <v>10.968</v>
      </c>
      <c r="P157" s="24">
        <v>13.289</v>
      </c>
      <c r="Q157" s="24"/>
      <c r="R157" s="24"/>
      <c r="S157" s="24"/>
      <c r="T157" s="24"/>
      <c r="U157" s="24">
        <v>44.704999999999998</v>
      </c>
      <c r="V157" s="24"/>
      <c r="W157" s="24"/>
      <c r="X157" s="24"/>
      <c r="Y157" s="24">
        <v>52.451000000000001</v>
      </c>
      <c r="Z157" s="24"/>
      <c r="AA157" s="24"/>
      <c r="AB157" s="37">
        <v>56.32</v>
      </c>
      <c r="AC157" s="24"/>
      <c r="AD157" s="24"/>
      <c r="AE157" s="24"/>
      <c r="AF157" s="24"/>
      <c r="AG157" s="24"/>
      <c r="AH157" s="24"/>
      <c r="AI157" s="24"/>
      <c r="AJ157" s="23"/>
      <c r="AK157" s="22"/>
      <c r="AL157" s="36"/>
      <c r="AM157" s="35">
        <v>0.34775</v>
      </c>
      <c r="AN157" s="34"/>
    </row>
    <row r="158" spans="1:40">
      <c r="A158" s="26" t="s">
        <v>52</v>
      </c>
      <c r="B158" s="33" t="s">
        <v>23</v>
      </c>
      <c r="C158" s="32"/>
      <c r="D158" s="30"/>
      <c r="E158" s="30">
        <v>1671087</v>
      </c>
      <c r="F158" s="30"/>
      <c r="G158" s="30"/>
      <c r="H158" s="30">
        <v>96535</v>
      </c>
      <c r="I158" s="30"/>
      <c r="J158" s="30"/>
      <c r="K158" s="30"/>
      <c r="L158" s="30"/>
      <c r="M158" s="30">
        <v>14720</v>
      </c>
      <c r="N158" s="30"/>
      <c r="O158" s="30">
        <v>13802</v>
      </c>
      <c r="P158" s="30">
        <v>3160</v>
      </c>
      <c r="Q158" s="30"/>
      <c r="R158" s="30"/>
      <c r="S158" s="30"/>
      <c r="T158" s="30"/>
      <c r="U158" s="30">
        <v>3666</v>
      </c>
      <c r="V158" s="30"/>
      <c r="W158" s="30"/>
      <c r="X158" s="30"/>
      <c r="Y158" s="30">
        <v>1870</v>
      </c>
      <c r="Z158" s="30"/>
      <c r="AA158" s="30"/>
      <c r="AB158" s="31">
        <v>905</v>
      </c>
      <c r="AC158" s="30"/>
      <c r="AD158" s="30"/>
      <c r="AE158" s="30"/>
      <c r="AF158" s="30"/>
      <c r="AG158" s="30"/>
      <c r="AH158" s="30"/>
      <c r="AI158" s="30"/>
      <c r="AJ158" s="29"/>
      <c r="AK158" s="28"/>
      <c r="AL158" s="21"/>
      <c r="AM158" s="20"/>
      <c r="AN158" s="27"/>
    </row>
    <row r="159" spans="1:40">
      <c r="A159" s="26"/>
      <c r="B159" s="25" t="s">
        <v>22</v>
      </c>
      <c r="C159" s="24">
        <f t="shared" ref="C159:AK159" si="72">C158/16389.002</f>
        <v>0</v>
      </c>
      <c r="D159" s="24">
        <f t="shared" si="72"/>
        <v>0</v>
      </c>
      <c r="E159" s="24">
        <f t="shared" si="72"/>
        <v>101.96392678455955</v>
      </c>
      <c r="F159" s="24">
        <f t="shared" si="72"/>
        <v>0</v>
      </c>
      <c r="G159" s="24">
        <f t="shared" si="72"/>
        <v>0</v>
      </c>
      <c r="H159" s="24">
        <f t="shared" si="72"/>
        <v>5.8902305338665526</v>
      </c>
      <c r="I159" s="24">
        <f t="shared" si="72"/>
        <v>0</v>
      </c>
      <c r="J159" s="24">
        <f t="shared" si="72"/>
        <v>0</v>
      </c>
      <c r="K159" s="24">
        <f t="shared" si="72"/>
        <v>0</v>
      </c>
      <c r="L159" s="24">
        <f t="shared" si="72"/>
        <v>0</v>
      </c>
      <c r="M159" s="24">
        <f t="shared" si="72"/>
        <v>0.89816329267639361</v>
      </c>
      <c r="N159" s="24">
        <f t="shared" si="72"/>
        <v>0</v>
      </c>
      <c r="O159" s="24">
        <f t="shared" si="72"/>
        <v>0.84215011994018918</v>
      </c>
      <c r="P159" s="24">
        <f t="shared" si="72"/>
        <v>0.19281222859085623</v>
      </c>
      <c r="Q159" s="24">
        <f t="shared" si="72"/>
        <v>0</v>
      </c>
      <c r="R159" s="24">
        <f t="shared" si="72"/>
        <v>0</v>
      </c>
      <c r="S159" s="24">
        <f t="shared" si="72"/>
        <v>0</v>
      </c>
      <c r="T159" s="24">
        <f t="shared" si="72"/>
        <v>0</v>
      </c>
      <c r="U159" s="24">
        <f t="shared" si="72"/>
        <v>0.22368659177660727</v>
      </c>
      <c r="V159" s="24">
        <f t="shared" si="72"/>
        <v>0</v>
      </c>
      <c r="W159" s="24">
        <f t="shared" si="72"/>
        <v>0</v>
      </c>
      <c r="X159" s="24">
        <f t="shared" si="72"/>
        <v>0</v>
      </c>
      <c r="Y159" s="24">
        <f t="shared" si="72"/>
        <v>0.11410090742560162</v>
      </c>
      <c r="Z159" s="24">
        <f t="shared" si="72"/>
        <v>0</v>
      </c>
      <c r="AA159" s="24">
        <f t="shared" si="72"/>
        <v>0</v>
      </c>
      <c r="AB159" s="24">
        <f t="shared" si="72"/>
        <v>5.5219957871748382E-2</v>
      </c>
      <c r="AC159" s="24">
        <f t="shared" si="72"/>
        <v>0</v>
      </c>
      <c r="AD159" s="24">
        <f t="shared" si="72"/>
        <v>0</v>
      </c>
      <c r="AE159" s="24">
        <f t="shared" si="72"/>
        <v>0</v>
      </c>
      <c r="AF159" s="24">
        <f t="shared" si="72"/>
        <v>0</v>
      </c>
      <c r="AG159" s="24">
        <f t="shared" si="72"/>
        <v>0</v>
      </c>
      <c r="AH159" s="24">
        <f t="shared" si="72"/>
        <v>0</v>
      </c>
      <c r="AI159" s="24">
        <f t="shared" si="72"/>
        <v>0</v>
      </c>
      <c r="AJ159" s="23">
        <f t="shared" si="72"/>
        <v>0</v>
      </c>
      <c r="AK159" s="22">
        <f t="shared" si="72"/>
        <v>0</v>
      </c>
      <c r="AL159" s="21">
        <f>SUM(C159:AK159)</f>
        <v>110.18029041670749</v>
      </c>
      <c r="AM159" s="20"/>
      <c r="AN159" s="19" t="s">
        <v>21</v>
      </c>
    </row>
    <row r="160" spans="1:40" ht="26.25" thickBot="1">
      <c r="A160" s="18"/>
      <c r="B160" s="17" t="s">
        <v>20</v>
      </c>
      <c r="C160" s="16">
        <f t="shared" ref="C160:AL160" si="73">C159/$AM$157</f>
        <v>0</v>
      </c>
      <c r="D160" s="16">
        <f t="shared" si="73"/>
        <v>0</v>
      </c>
      <c r="E160" s="16">
        <f t="shared" si="73"/>
        <v>293.21042928701524</v>
      </c>
      <c r="F160" s="16">
        <f t="shared" si="73"/>
        <v>0</v>
      </c>
      <c r="G160" s="16">
        <f t="shared" si="73"/>
        <v>0</v>
      </c>
      <c r="H160" s="16">
        <f t="shared" si="73"/>
        <v>16.938117998178441</v>
      </c>
      <c r="I160" s="16">
        <f t="shared" si="73"/>
        <v>0</v>
      </c>
      <c r="J160" s="16">
        <f t="shared" si="73"/>
        <v>0</v>
      </c>
      <c r="K160" s="16">
        <f t="shared" si="73"/>
        <v>0</v>
      </c>
      <c r="L160" s="16">
        <f t="shared" si="73"/>
        <v>0</v>
      </c>
      <c r="M160" s="16">
        <f t="shared" si="73"/>
        <v>2.5827844505431878</v>
      </c>
      <c r="N160" s="16">
        <f t="shared" si="73"/>
        <v>0</v>
      </c>
      <c r="O160" s="16">
        <f t="shared" si="73"/>
        <v>2.4217113441845841</v>
      </c>
      <c r="P160" s="16">
        <f t="shared" si="73"/>
        <v>0.55445644454595611</v>
      </c>
      <c r="Q160" s="16">
        <f t="shared" si="73"/>
        <v>0</v>
      </c>
      <c r="R160" s="16">
        <f t="shared" si="73"/>
        <v>0</v>
      </c>
      <c r="S160" s="16">
        <f t="shared" si="73"/>
        <v>0</v>
      </c>
      <c r="T160" s="16">
        <f t="shared" si="73"/>
        <v>0</v>
      </c>
      <c r="U160" s="16">
        <f t="shared" si="73"/>
        <v>0.64323966003337818</v>
      </c>
      <c r="V160" s="16">
        <f t="shared" si="73"/>
        <v>0</v>
      </c>
      <c r="W160" s="16">
        <f t="shared" si="73"/>
        <v>0</v>
      </c>
      <c r="X160" s="16">
        <f t="shared" si="73"/>
        <v>0</v>
      </c>
      <c r="Y160" s="16">
        <f t="shared" si="73"/>
        <v>0.32811188332308161</v>
      </c>
      <c r="Z160" s="16">
        <f t="shared" si="73"/>
        <v>0</v>
      </c>
      <c r="AA160" s="16">
        <f t="shared" si="73"/>
        <v>0</v>
      </c>
      <c r="AB160" s="16">
        <f t="shared" si="73"/>
        <v>0.15879211465635767</v>
      </c>
      <c r="AC160" s="16">
        <f t="shared" si="73"/>
        <v>0</v>
      </c>
      <c r="AD160" s="16">
        <f t="shared" si="73"/>
        <v>0</v>
      </c>
      <c r="AE160" s="16">
        <f t="shared" si="73"/>
        <v>0</v>
      </c>
      <c r="AF160" s="16">
        <f t="shared" si="73"/>
        <v>0</v>
      </c>
      <c r="AG160" s="16">
        <f t="shared" si="73"/>
        <v>0</v>
      </c>
      <c r="AH160" s="16">
        <f t="shared" si="73"/>
        <v>0</v>
      </c>
      <c r="AI160" s="16">
        <f t="shared" si="73"/>
        <v>0</v>
      </c>
      <c r="AJ160" s="16">
        <f t="shared" si="73"/>
        <v>0</v>
      </c>
      <c r="AK160" s="15">
        <f t="shared" si="73"/>
        <v>0</v>
      </c>
      <c r="AL160" s="14">
        <f t="shared" si="73"/>
        <v>316.83764318248018</v>
      </c>
      <c r="AM160" s="13"/>
      <c r="AN160" s="12">
        <f>SUM(C160:AK160)</f>
        <v>316.83764318248024</v>
      </c>
    </row>
    <row r="161" spans="1:40">
      <c r="A161" s="26" t="s">
        <v>51</v>
      </c>
      <c r="B161" s="25" t="s">
        <v>25</v>
      </c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40">
        <v>56.241</v>
      </c>
      <c r="AC161" s="24"/>
      <c r="AD161" s="24"/>
      <c r="AE161" s="24"/>
      <c r="AF161" s="24"/>
      <c r="AG161" s="24"/>
      <c r="AH161" s="24"/>
      <c r="AI161" s="24"/>
      <c r="AJ161" s="23"/>
      <c r="AK161" s="22"/>
      <c r="AL161" s="36"/>
      <c r="AM161" s="35"/>
      <c r="AN161" s="34"/>
    </row>
    <row r="162" spans="1:40">
      <c r="A162" s="26" t="s">
        <v>31</v>
      </c>
      <c r="B162" s="33" t="s">
        <v>23</v>
      </c>
      <c r="C162" s="32"/>
      <c r="D162" s="32"/>
      <c r="E162" s="30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9">
        <v>2219839</v>
      </c>
      <c r="AC162" s="30"/>
      <c r="AD162" s="30"/>
      <c r="AE162" s="30"/>
      <c r="AF162" s="30"/>
      <c r="AG162" s="30"/>
      <c r="AH162" s="30"/>
      <c r="AI162" s="30"/>
      <c r="AJ162" s="29"/>
      <c r="AK162" s="28"/>
      <c r="AL162" s="21"/>
      <c r="AM162" s="20"/>
      <c r="AN162" s="27"/>
    </row>
    <row r="163" spans="1:40">
      <c r="A163" s="26"/>
      <c r="B163" s="25" t="s">
        <v>22</v>
      </c>
      <c r="C163" s="24">
        <f t="shared" ref="C163:AK163" si="74">C162/16389.002</f>
        <v>0</v>
      </c>
      <c r="D163" s="24">
        <f t="shared" si="74"/>
        <v>0</v>
      </c>
      <c r="E163" s="24">
        <f t="shared" si="74"/>
        <v>0</v>
      </c>
      <c r="F163" s="24">
        <f t="shared" si="74"/>
        <v>0</v>
      </c>
      <c r="G163" s="24">
        <f t="shared" si="74"/>
        <v>0</v>
      </c>
      <c r="H163" s="24">
        <f t="shared" si="74"/>
        <v>0</v>
      </c>
      <c r="I163" s="24">
        <f t="shared" si="74"/>
        <v>0</v>
      </c>
      <c r="J163" s="24">
        <f t="shared" si="74"/>
        <v>0</v>
      </c>
      <c r="K163" s="24">
        <f t="shared" si="74"/>
        <v>0</v>
      </c>
      <c r="L163" s="24">
        <f t="shared" si="74"/>
        <v>0</v>
      </c>
      <c r="M163" s="24">
        <f t="shared" si="74"/>
        <v>0</v>
      </c>
      <c r="N163" s="24">
        <f t="shared" si="74"/>
        <v>0</v>
      </c>
      <c r="O163" s="24">
        <f t="shared" si="74"/>
        <v>0</v>
      </c>
      <c r="P163" s="24">
        <f t="shared" si="74"/>
        <v>0</v>
      </c>
      <c r="Q163" s="24">
        <f t="shared" si="74"/>
        <v>0</v>
      </c>
      <c r="R163" s="24">
        <f t="shared" si="74"/>
        <v>0</v>
      </c>
      <c r="S163" s="24">
        <f t="shared" si="74"/>
        <v>0</v>
      </c>
      <c r="T163" s="24">
        <f t="shared" si="74"/>
        <v>0</v>
      </c>
      <c r="U163" s="24">
        <f t="shared" si="74"/>
        <v>0</v>
      </c>
      <c r="V163" s="24">
        <f t="shared" si="74"/>
        <v>0</v>
      </c>
      <c r="W163" s="24">
        <f t="shared" si="74"/>
        <v>0</v>
      </c>
      <c r="X163" s="24">
        <f t="shared" si="74"/>
        <v>0</v>
      </c>
      <c r="Y163" s="24">
        <f t="shared" si="74"/>
        <v>0</v>
      </c>
      <c r="Z163" s="24">
        <f t="shared" si="74"/>
        <v>0</v>
      </c>
      <c r="AA163" s="24">
        <f t="shared" si="74"/>
        <v>0</v>
      </c>
      <c r="AB163" s="24">
        <f t="shared" si="74"/>
        <v>135.44686857686636</v>
      </c>
      <c r="AC163" s="24">
        <f t="shared" si="74"/>
        <v>0</v>
      </c>
      <c r="AD163" s="24">
        <f t="shared" si="74"/>
        <v>0</v>
      </c>
      <c r="AE163" s="24">
        <f t="shared" si="74"/>
        <v>0</v>
      </c>
      <c r="AF163" s="24">
        <f t="shared" si="74"/>
        <v>0</v>
      </c>
      <c r="AG163" s="24">
        <f t="shared" si="74"/>
        <v>0</v>
      </c>
      <c r="AH163" s="24">
        <f t="shared" si="74"/>
        <v>0</v>
      </c>
      <c r="AI163" s="24">
        <f t="shared" si="74"/>
        <v>0</v>
      </c>
      <c r="AJ163" s="23">
        <f t="shared" si="74"/>
        <v>0</v>
      </c>
      <c r="AK163" s="22">
        <f t="shared" si="74"/>
        <v>0</v>
      </c>
      <c r="AL163" s="21">
        <f>SUM(G163:AJ163)</f>
        <v>135.44686857686636</v>
      </c>
      <c r="AM163" s="20"/>
      <c r="AN163" s="19" t="s">
        <v>21</v>
      </c>
    </row>
    <row r="164" spans="1:40" ht="26.25" thickBot="1">
      <c r="A164" s="18"/>
      <c r="B164" s="17" t="s">
        <v>20</v>
      </c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5"/>
      <c r="AK164" s="38"/>
      <c r="AL164" s="14"/>
      <c r="AM164" s="13"/>
      <c r="AN164" s="12"/>
    </row>
    <row r="165" spans="1:40">
      <c r="A165" s="26" t="s">
        <v>50</v>
      </c>
      <c r="B165" s="25" t="s">
        <v>25</v>
      </c>
      <c r="C165" s="24"/>
      <c r="D165" s="24"/>
      <c r="E165" s="24">
        <v>2.1579999999999999</v>
      </c>
      <c r="F165" s="24"/>
      <c r="G165" s="24"/>
      <c r="H165" s="24">
        <v>3.5350000000000001</v>
      </c>
      <c r="I165" s="24">
        <v>4.6379999999999999</v>
      </c>
      <c r="J165" s="24"/>
      <c r="K165" s="24"/>
      <c r="L165" s="24"/>
      <c r="M165" s="24">
        <v>9.1110000000000007</v>
      </c>
      <c r="N165" s="24"/>
      <c r="O165" s="24">
        <v>10.939</v>
      </c>
      <c r="P165" s="24"/>
      <c r="Q165" s="24"/>
      <c r="R165" s="24"/>
      <c r="S165" s="24">
        <v>37.155000000000001</v>
      </c>
      <c r="T165" s="24"/>
      <c r="U165" s="24"/>
      <c r="V165" s="24"/>
      <c r="W165" s="24"/>
      <c r="X165" s="24"/>
      <c r="Y165" s="24">
        <v>52.406999999999996</v>
      </c>
      <c r="Z165" s="24"/>
      <c r="AA165" s="24"/>
      <c r="AB165" s="24">
        <v>56.289000000000001</v>
      </c>
      <c r="AC165" s="24"/>
      <c r="AD165" s="24"/>
      <c r="AE165" s="24"/>
      <c r="AF165" s="24">
        <v>59.55</v>
      </c>
      <c r="AG165" s="24"/>
      <c r="AH165" s="24"/>
      <c r="AI165" s="24"/>
      <c r="AJ165" s="23"/>
      <c r="AK165" s="22"/>
      <c r="AL165" s="36"/>
      <c r="AM165" s="35">
        <v>5.704E-2</v>
      </c>
      <c r="AN165" s="34"/>
    </row>
    <row r="166" spans="1:40">
      <c r="A166" s="26" t="s">
        <v>49</v>
      </c>
      <c r="B166" s="33" t="s">
        <v>23</v>
      </c>
      <c r="C166" s="32"/>
      <c r="D166" s="32"/>
      <c r="E166" s="30">
        <v>950158</v>
      </c>
      <c r="F166" s="32"/>
      <c r="G166" s="30"/>
      <c r="H166" s="30">
        <v>795233</v>
      </c>
      <c r="I166" s="30">
        <v>4958</v>
      </c>
      <c r="J166" s="30"/>
      <c r="K166" s="30"/>
      <c r="L166" s="30"/>
      <c r="M166" s="30">
        <v>28722</v>
      </c>
      <c r="N166" s="30"/>
      <c r="O166" s="30">
        <v>31325</v>
      </c>
      <c r="P166" s="30"/>
      <c r="Q166" s="30"/>
      <c r="R166" s="30"/>
      <c r="S166" s="30">
        <v>3475</v>
      </c>
      <c r="T166" s="30"/>
      <c r="U166" s="30"/>
      <c r="V166" s="30"/>
      <c r="W166" s="30"/>
      <c r="X166" s="30"/>
      <c r="Y166" s="30">
        <v>12265</v>
      </c>
      <c r="Z166" s="30"/>
      <c r="AA166" s="30"/>
      <c r="AB166" s="30">
        <v>3311</v>
      </c>
      <c r="AC166" s="30"/>
      <c r="AD166" s="30"/>
      <c r="AE166" s="30"/>
      <c r="AF166" s="30">
        <v>11841</v>
      </c>
      <c r="AG166" s="30"/>
      <c r="AH166" s="30"/>
      <c r="AI166" s="30"/>
      <c r="AJ166" s="29"/>
      <c r="AK166" s="28"/>
      <c r="AL166" s="21"/>
      <c r="AM166" s="20"/>
      <c r="AN166" s="27"/>
    </row>
    <row r="167" spans="1:40">
      <c r="A167" s="26"/>
      <c r="B167" s="25" t="s">
        <v>22</v>
      </c>
      <c r="C167" s="24">
        <f t="shared" ref="C167:AK167" si="75">C166/16389.002</f>
        <v>0</v>
      </c>
      <c r="D167" s="24">
        <f t="shared" si="75"/>
        <v>0</v>
      </c>
      <c r="E167" s="24">
        <f t="shared" si="75"/>
        <v>57.975342244756575</v>
      </c>
      <c r="F167" s="24">
        <f t="shared" si="75"/>
        <v>0</v>
      </c>
      <c r="G167" s="24">
        <f t="shared" si="75"/>
        <v>0</v>
      </c>
      <c r="H167" s="24">
        <f t="shared" si="75"/>
        <v>48.522356638921636</v>
      </c>
      <c r="I167" s="24">
        <f t="shared" si="75"/>
        <v>0.30251994599793203</v>
      </c>
      <c r="J167" s="24">
        <f t="shared" si="75"/>
        <v>0</v>
      </c>
      <c r="K167" s="24">
        <f t="shared" si="75"/>
        <v>0</v>
      </c>
      <c r="L167" s="24">
        <f t="shared" si="75"/>
        <v>0</v>
      </c>
      <c r="M167" s="24">
        <f t="shared" si="75"/>
        <v>1.752516718223599</v>
      </c>
      <c r="N167" s="24">
        <f t="shared" si="75"/>
        <v>0</v>
      </c>
      <c r="O167" s="24">
        <f t="shared" si="75"/>
        <v>1.911342740698915</v>
      </c>
      <c r="P167" s="24">
        <f t="shared" si="75"/>
        <v>0</v>
      </c>
      <c r="Q167" s="24">
        <f t="shared" si="75"/>
        <v>0</v>
      </c>
      <c r="R167" s="24">
        <f t="shared" si="75"/>
        <v>0</v>
      </c>
      <c r="S167" s="24">
        <f t="shared" si="75"/>
        <v>0.21203243492190677</v>
      </c>
      <c r="T167" s="24">
        <f t="shared" si="75"/>
        <v>0</v>
      </c>
      <c r="U167" s="24">
        <f t="shared" si="75"/>
        <v>0</v>
      </c>
      <c r="V167" s="24">
        <f t="shared" si="75"/>
        <v>0</v>
      </c>
      <c r="W167" s="24">
        <f t="shared" si="75"/>
        <v>0</v>
      </c>
      <c r="X167" s="24">
        <f t="shared" si="75"/>
        <v>0</v>
      </c>
      <c r="Y167" s="24">
        <f t="shared" si="75"/>
        <v>0.74836771635026955</v>
      </c>
      <c r="Z167" s="24">
        <f t="shared" si="75"/>
        <v>0</v>
      </c>
      <c r="AA167" s="24">
        <f t="shared" si="75"/>
        <v>0</v>
      </c>
      <c r="AB167" s="24">
        <f t="shared" si="75"/>
        <v>0.20202572432415347</v>
      </c>
      <c r="AC167" s="24">
        <f t="shared" si="75"/>
        <v>0</v>
      </c>
      <c r="AD167" s="24">
        <f t="shared" si="75"/>
        <v>0</v>
      </c>
      <c r="AE167" s="24">
        <f t="shared" si="75"/>
        <v>0</v>
      </c>
      <c r="AF167" s="24">
        <f t="shared" si="75"/>
        <v>0.72249670846339509</v>
      </c>
      <c r="AG167" s="24">
        <f t="shared" si="75"/>
        <v>0</v>
      </c>
      <c r="AH167" s="24">
        <f t="shared" si="75"/>
        <v>0</v>
      </c>
      <c r="AI167" s="24">
        <f t="shared" si="75"/>
        <v>0</v>
      </c>
      <c r="AJ167" s="23">
        <f t="shared" si="75"/>
        <v>0</v>
      </c>
      <c r="AK167" s="22">
        <f t="shared" si="75"/>
        <v>0</v>
      </c>
      <c r="AL167" s="21">
        <f>SUM(C167:AK167)</f>
        <v>112.34900087265839</v>
      </c>
      <c r="AM167" s="20"/>
      <c r="AN167" s="19" t="s">
        <v>21</v>
      </c>
    </row>
    <row r="168" spans="1:40" ht="26.25" thickBot="1">
      <c r="A168" s="18"/>
      <c r="B168" s="17" t="s">
        <v>20</v>
      </c>
      <c r="C168" s="16">
        <f t="shared" ref="C168:AL168" si="76">C167/$AM$165</f>
        <v>0</v>
      </c>
      <c r="D168" s="16">
        <f t="shared" si="76"/>
        <v>0</v>
      </c>
      <c r="E168" s="16">
        <f t="shared" si="76"/>
        <v>1016.3980056934884</v>
      </c>
      <c r="F168" s="16">
        <f t="shared" si="76"/>
        <v>0</v>
      </c>
      <c r="G168" s="16">
        <f t="shared" si="76"/>
        <v>0</v>
      </c>
      <c r="H168" s="16">
        <f t="shared" si="76"/>
        <v>850.67245159399783</v>
      </c>
      <c r="I168" s="16">
        <f t="shared" si="76"/>
        <v>5.3036456170745447</v>
      </c>
      <c r="J168" s="16">
        <f t="shared" si="76"/>
        <v>0</v>
      </c>
      <c r="K168" s="16">
        <f t="shared" si="76"/>
        <v>0</v>
      </c>
      <c r="L168" s="16">
        <f t="shared" si="76"/>
        <v>0</v>
      </c>
      <c r="M168" s="16">
        <f t="shared" si="76"/>
        <v>30.724346392419339</v>
      </c>
      <c r="N168" s="16">
        <f t="shared" si="76"/>
        <v>0</v>
      </c>
      <c r="O168" s="16">
        <f t="shared" si="76"/>
        <v>33.50881382711983</v>
      </c>
      <c r="P168" s="16">
        <f t="shared" si="76"/>
        <v>0</v>
      </c>
      <c r="Q168" s="16">
        <f t="shared" si="76"/>
        <v>0</v>
      </c>
      <c r="R168" s="16">
        <f t="shared" si="76"/>
        <v>0</v>
      </c>
      <c r="S168" s="16">
        <f t="shared" si="76"/>
        <v>3.7172586767515212</v>
      </c>
      <c r="T168" s="16">
        <f t="shared" si="76"/>
        <v>0</v>
      </c>
      <c r="U168" s="16">
        <f t="shared" si="76"/>
        <v>0</v>
      </c>
      <c r="V168" s="16">
        <f t="shared" si="76"/>
        <v>0</v>
      </c>
      <c r="W168" s="16">
        <f t="shared" si="76"/>
        <v>0</v>
      </c>
      <c r="X168" s="16">
        <f t="shared" si="76"/>
        <v>0</v>
      </c>
      <c r="Y168" s="16">
        <f t="shared" si="76"/>
        <v>13.120051128160405</v>
      </c>
      <c r="Z168" s="16">
        <f t="shared" si="76"/>
        <v>0</v>
      </c>
      <c r="AA168" s="16">
        <f t="shared" si="76"/>
        <v>0</v>
      </c>
      <c r="AB168" s="16">
        <f t="shared" si="76"/>
        <v>3.5418254615033917</v>
      </c>
      <c r="AC168" s="16">
        <f t="shared" si="76"/>
        <v>0</v>
      </c>
      <c r="AD168" s="16">
        <f t="shared" si="76"/>
        <v>0</v>
      </c>
      <c r="AE168" s="16">
        <f t="shared" si="76"/>
        <v>0</v>
      </c>
      <c r="AF168" s="16">
        <f t="shared" si="76"/>
        <v>12.666492083860362</v>
      </c>
      <c r="AG168" s="16">
        <f t="shared" si="76"/>
        <v>0</v>
      </c>
      <c r="AH168" s="16">
        <f t="shared" si="76"/>
        <v>0</v>
      </c>
      <c r="AI168" s="16">
        <f t="shared" si="76"/>
        <v>0</v>
      </c>
      <c r="AJ168" s="16">
        <f t="shared" si="76"/>
        <v>0</v>
      </c>
      <c r="AK168" s="15">
        <f t="shared" si="76"/>
        <v>0</v>
      </c>
      <c r="AL168" s="14">
        <f t="shared" si="76"/>
        <v>1969.6528904743757</v>
      </c>
      <c r="AM168" s="13"/>
      <c r="AN168" s="12">
        <f>SUM(C168:AK168)</f>
        <v>1969.6528904743755</v>
      </c>
    </row>
    <row r="169" spans="1:40">
      <c r="A169" s="26" t="s">
        <v>48</v>
      </c>
      <c r="B169" s="25" t="s">
        <v>25</v>
      </c>
      <c r="C169" s="24"/>
      <c r="D169" s="24"/>
      <c r="E169" s="24">
        <v>2.16</v>
      </c>
      <c r="F169" s="24"/>
      <c r="G169" s="24"/>
      <c r="H169" s="24">
        <v>3.5270000000000001</v>
      </c>
      <c r="I169" s="24">
        <v>4.6849999999999996</v>
      </c>
      <c r="J169" s="24"/>
      <c r="K169" s="24"/>
      <c r="L169" s="24"/>
      <c r="M169" s="37">
        <v>9.1080000000000005</v>
      </c>
      <c r="N169" s="24"/>
      <c r="O169" s="24">
        <v>10.958</v>
      </c>
      <c r="P169" s="24">
        <v>13.856999999999999</v>
      </c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3"/>
      <c r="AK169" s="22"/>
      <c r="AL169" s="36"/>
      <c r="AM169" s="35">
        <v>0.15437999999999999</v>
      </c>
      <c r="AN169" s="34"/>
    </row>
    <row r="170" spans="1:40">
      <c r="A170" s="26" t="s">
        <v>47</v>
      </c>
      <c r="B170" s="33" t="s">
        <v>23</v>
      </c>
      <c r="C170" s="32"/>
      <c r="D170" s="32"/>
      <c r="E170" s="30">
        <v>145841</v>
      </c>
      <c r="F170" s="32"/>
      <c r="G170" s="30"/>
      <c r="H170" s="30">
        <v>482101</v>
      </c>
      <c r="I170" s="30">
        <v>5511</v>
      </c>
      <c r="J170" s="30"/>
      <c r="K170" s="30"/>
      <c r="L170" s="30"/>
      <c r="M170" s="31">
        <v>30729</v>
      </c>
      <c r="N170" s="30"/>
      <c r="O170" s="30">
        <v>33068</v>
      </c>
      <c r="P170" s="30">
        <v>9009</v>
      </c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29"/>
      <c r="AK170" s="28"/>
      <c r="AL170" s="21"/>
      <c r="AM170" s="20"/>
      <c r="AN170" s="27"/>
    </row>
    <row r="171" spans="1:40">
      <c r="A171" s="26"/>
      <c r="B171" s="25" t="s">
        <v>22</v>
      </c>
      <c r="C171" s="24">
        <f t="shared" ref="C171:AK171" si="77">C170/16389.002</f>
        <v>0</v>
      </c>
      <c r="D171" s="24">
        <f t="shared" si="77"/>
        <v>0</v>
      </c>
      <c r="E171" s="24">
        <f t="shared" si="77"/>
        <v>8.8987114651642614</v>
      </c>
      <c r="F171" s="24">
        <f t="shared" si="77"/>
        <v>0</v>
      </c>
      <c r="G171" s="24">
        <f t="shared" si="77"/>
        <v>0</v>
      </c>
      <c r="H171" s="24">
        <f t="shared" si="77"/>
        <v>29.416129182240628</v>
      </c>
      <c r="I171" s="24">
        <f t="shared" si="77"/>
        <v>0.33626208600133184</v>
      </c>
      <c r="J171" s="24">
        <f t="shared" si="77"/>
        <v>0</v>
      </c>
      <c r="K171" s="24">
        <f t="shared" si="77"/>
        <v>0</v>
      </c>
      <c r="L171" s="24">
        <f t="shared" si="77"/>
        <v>0</v>
      </c>
      <c r="M171" s="24">
        <f t="shared" si="77"/>
        <v>1.8749768899900066</v>
      </c>
      <c r="N171" s="24">
        <f t="shared" si="77"/>
        <v>0</v>
      </c>
      <c r="O171" s="24">
        <f t="shared" si="77"/>
        <v>2.0176945490640614</v>
      </c>
      <c r="P171" s="24">
        <f t="shared" si="77"/>
        <v>0.5496979010680455</v>
      </c>
      <c r="Q171" s="24">
        <f t="shared" si="77"/>
        <v>0</v>
      </c>
      <c r="R171" s="24">
        <f t="shared" si="77"/>
        <v>0</v>
      </c>
      <c r="S171" s="24">
        <f t="shared" si="77"/>
        <v>0</v>
      </c>
      <c r="T171" s="24">
        <f t="shared" si="77"/>
        <v>0</v>
      </c>
      <c r="U171" s="24">
        <f t="shared" si="77"/>
        <v>0</v>
      </c>
      <c r="V171" s="24">
        <f t="shared" si="77"/>
        <v>0</v>
      </c>
      <c r="W171" s="24">
        <f t="shared" si="77"/>
        <v>0</v>
      </c>
      <c r="X171" s="24">
        <f t="shared" si="77"/>
        <v>0</v>
      </c>
      <c r="Y171" s="24">
        <f t="shared" si="77"/>
        <v>0</v>
      </c>
      <c r="Z171" s="24">
        <f t="shared" si="77"/>
        <v>0</v>
      </c>
      <c r="AA171" s="24">
        <f t="shared" si="77"/>
        <v>0</v>
      </c>
      <c r="AB171" s="24">
        <f t="shared" si="77"/>
        <v>0</v>
      </c>
      <c r="AC171" s="24">
        <f t="shared" si="77"/>
        <v>0</v>
      </c>
      <c r="AD171" s="24">
        <f t="shared" si="77"/>
        <v>0</v>
      </c>
      <c r="AE171" s="24">
        <f t="shared" si="77"/>
        <v>0</v>
      </c>
      <c r="AF171" s="24">
        <f t="shared" si="77"/>
        <v>0</v>
      </c>
      <c r="AG171" s="24">
        <f t="shared" si="77"/>
        <v>0</v>
      </c>
      <c r="AH171" s="24">
        <f t="shared" si="77"/>
        <v>0</v>
      </c>
      <c r="AI171" s="24">
        <f t="shared" si="77"/>
        <v>0</v>
      </c>
      <c r="AJ171" s="23">
        <f t="shared" si="77"/>
        <v>0</v>
      </c>
      <c r="AK171" s="22">
        <f t="shared" si="77"/>
        <v>0</v>
      </c>
      <c r="AL171" s="21">
        <f>SUM(C171:AK171)</f>
        <v>43.093472073528339</v>
      </c>
      <c r="AM171" s="20"/>
      <c r="AN171" s="19" t="s">
        <v>21</v>
      </c>
    </row>
    <row r="172" spans="1:40" ht="26.25" thickBot="1">
      <c r="A172" s="18"/>
      <c r="B172" s="17" t="s">
        <v>20</v>
      </c>
      <c r="C172" s="16">
        <f t="shared" ref="C172:AL172" si="78">C171/$AM$169</f>
        <v>0</v>
      </c>
      <c r="D172" s="16">
        <f t="shared" si="78"/>
        <v>0</v>
      </c>
      <c r="E172" s="16">
        <f t="shared" si="78"/>
        <v>57.641608143310414</v>
      </c>
      <c r="F172" s="16">
        <f t="shared" si="78"/>
        <v>0</v>
      </c>
      <c r="G172" s="16">
        <f t="shared" si="78"/>
        <v>0</v>
      </c>
      <c r="H172" s="16">
        <f t="shared" si="78"/>
        <v>190.54365320793258</v>
      </c>
      <c r="I172" s="16">
        <f t="shared" si="78"/>
        <v>2.1781453944897775</v>
      </c>
      <c r="J172" s="16">
        <f t="shared" si="78"/>
        <v>0</v>
      </c>
      <c r="K172" s="16">
        <f t="shared" si="78"/>
        <v>0</v>
      </c>
      <c r="L172" s="16">
        <f t="shared" si="78"/>
        <v>0</v>
      </c>
      <c r="M172" s="16">
        <f t="shared" si="78"/>
        <v>12.145205920391286</v>
      </c>
      <c r="N172" s="16">
        <f t="shared" si="78"/>
        <v>0</v>
      </c>
      <c r="O172" s="16">
        <f t="shared" si="78"/>
        <v>13.069662838865536</v>
      </c>
      <c r="P172" s="16">
        <f t="shared" si="78"/>
        <v>3.5606807945850858</v>
      </c>
      <c r="Q172" s="16">
        <f t="shared" si="78"/>
        <v>0</v>
      </c>
      <c r="R172" s="16">
        <f t="shared" si="78"/>
        <v>0</v>
      </c>
      <c r="S172" s="16">
        <f t="shared" si="78"/>
        <v>0</v>
      </c>
      <c r="T172" s="16">
        <f t="shared" si="78"/>
        <v>0</v>
      </c>
      <c r="U172" s="16">
        <f t="shared" si="78"/>
        <v>0</v>
      </c>
      <c r="V172" s="16">
        <f t="shared" si="78"/>
        <v>0</v>
      </c>
      <c r="W172" s="16">
        <f t="shared" si="78"/>
        <v>0</v>
      </c>
      <c r="X172" s="16">
        <f t="shared" si="78"/>
        <v>0</v>
      </c>
      <c r="Y172" s="16">
        <f t="shared" si="78"/>
        <v>0</v>
      </c>
      <c r="Z172" s="16">
        <f t="shared" si="78"/>
        <v>0</v>
      </c>
      <c r="AA172" s="16">
        <f t="shared" si="78"/>
        <v>0</v>
      </c>
      <c r="AB172" s="16">
        <f t="shared" si="78"/>
        <v>0</v>
      </c>
      <c r="AC172" s="16">
        <f t="shared" si="78"/>
        <v>0</v>
      </c>
      <c r="AD172" s="16">
        <f t="shared" si="78"/>
        <v>0</v>
      </c>
      <c r="AE172" s="16">
        <f t="shared" si="78"/>
        <v>0</v>
      </c>
      <c r="AF172" s="16">
        <f t="shared" si="78"/>
        <v>0</v>
      </c>
      <c r="AG172" s="16">
        <f t="shared" si="78"/>
        <v>0</v>
      </c>
      <c r="AH172" s="16">
        <f t="shared" si="78"/>
        <v>0</v>
      </c>
      <c r="AI172" s="16">
        <f t="shared" si="78"/>
        <v>0</v>
      </c>
      <c r="AJ172" s="16">
        <f t="shared" si="78"/>
        <v>0</v>
      </c>
      <c r="AK172" s="15">
        <f t="shared" si="78"/>
        <v>0</v>
      </c>
      <c r="AL172" s="14">
        <f t="shared" si="78"/>
        <v>279.13895629957472</v>
      </c>
      <c r="AM172" s="13"/>
      <c r="AN172" s="12">
        <f>SUM(C172:AK172)</f>
        <v>279.13895629957472</v>
      </c>
    </row>
    <row r="173" spans="1:40">
      <c r="A173" s="26" t="s">
        <v>46</v>
      </c>
      <c r="B173" s="25" t="s">
        <v>25</v>
      </c>
      <c r="C173" s="24"/>
      <c r="D173" s="24"/>
      <c r="E173" s="24">
        <v>2.1619999999999999</v>
      </c>
      <c r="F173" s="24"/>
      <c r="G173" s="24">
        <v>3.1560000000000001</v>
      </c>
      <c r="H173" s="24">
        <v>3.5339999999999998</v>
      </c>
      <c r="I173" s="24">
        <v>4.5199999999999996</v>
      </c>
      <c r="J173" s="24"/>
      <c r="K173" s="24"/>
      <c r="L173" s="24">
        <v>8.7449999999999992</v>
      </c>
      <c r="M173" s="37">
        <v>9.1530000000000005</v>
      </c>
      <c r="N173" s="24"/>
      <c r="O173" s="24">
        <v>10.9</v>
      </c>
      <c r="P173" s="24"/>
      <c r="Q173" s="24"/>
      <c r="R173" s="24"/>
      <c r="S173" s="24"/>
      <c r="T173" s="24">
        <v>40.604999999999997</v>
      </c>
      <c r="U173" s="24"/>
      <c r="V173" s="24"/>
      <c r="W173" s="24"/>
      <c r="X173" s="24"/>
      <c r="Y173" s="37">
        <v>52.42</v>
      </c>
      <c r="Z173" s="24"/>
      <c r="AA173" s="24"/>
      <c r="AB173" s="24">
        <v>56.301000000000002</v>
      </c>
      <c r="AC173" s="24"/>
      <c r="AD173" s="24"/>
      <c r="AE173" s="24"/>
      <c r="AF173" s="24"/>
      <c r="AG173" s="37">
        <v>60.335999999999999</v>
      </c>
      <c r="AH173" s="24"/>
      <c r="AI173" s="24"/>
      <c r="AJ173" s="23"/>
      <c r="AK173" s="22"/>
      <c r="AL173" s="36"/>
      <c r="AM173" s="35">
        <v>0.18820999999999999</v>
      </c>
      <c r="AN173" s="34"/>
    </row>
    <row r="174" spans="1:40">
      <c r="A174" s="26" t="s">
        <v>45</v>
      </c>
      <c r="B174" s="33" t="s">
        <v>23</v>
      </c>
      <c r="C174" s="32"/>
      <c r="D174" s="30"/>
      <c r="E174" s="32">
        <v>295109</v>
      </c>
      <c r="F174" s="30"/>
      <c r="G174" s="30">
        <v>10653</v>
      </c>
      <c r="H174" s="30">
        <v>433803</v>
      </c>
      <c r="I174" s="30">
        <v>688</v>
      </c>
      <c r="J174" s="32"/>
      <c r="K174" s="30"/>
      <c r="L174" s="30">
        <v>4681</v>
      </c>
      <c r="M174" s="31">
        <v>10847</v>
      </c>
      <c r="N174" s="30"/>
      <c r="O174" s="30">
        <v>2953</v>
      </c>
      <c r="P174" s="30"/>
      <c r="Q174" s="30"/>
      <c r="R174" s="30"/>
      <c r="S174" s="30"/>
      <c r="T174" s="30">
        <v>4059</v>
      </c>
      <c r="U174" s="30"/>
      <c r="V174" s="30"/>
      <c r="W174" s="30"/>
      <c r="X174" s="30"/>
      <c r="Y174" s="31">
        <v>4000</v>
      </c>
      <c r="Z174" s="30"/>
      <c r="AA174" s="32"/>
      <c r="AB174" s="30">
        <v>10986</v>
      </c>
      <c r="AC174" s="30"/>
      <c r="AD174" s="30"/>
      <c r="AE174" s="30"/>
      <c r="AF174" s="30"/>
      <c r="AG174" s="31">
        <v>4555</v>
      </c>
      <c r="AH174" s="30"/>
      <c r="AI174" s="30"/>
      <c r="AJ174" s="29"/>
      <c r="AK174" s="28"/>
      <c r="AL174" s="21"/>
      <c r="AM174" s="20"/>
      <c r="AN174" s="27"/>
    </row>
    <row r="175" spans="1:40">
      <c r="A175" s="26"/>
      <c r="B175" s="25" t="s">
        <v>22</v>
      </c>
      <c r="C175" s="24">
        <f t="shared" ref="C175:AK175" si="79">C174/16389.002</f>
        <v>0</v>
      </c>
      <c r="D175" s="24">
        <f t="shared" si="79"/>
        <v>0</v>
      </c>
      <c r="E175" s="24">
        <f t="shared" si="79"/>
        <v>18.006526571904743</v>
      </c>
      <c r="F175" s="24">
        <f t="shared" si="79"/>
        <v>0</v>
      </c>
      <c r="G175" s="24">
        <f t="shared" si="79"/>
        <v>0.65000907315771883</v>
      </c>
      <c r="H175" s="24">
        <f t="shared" si="79"/>
        <v>26.469152911202279</v>
      </c>
      <c r="I175" s="24">
        <f t="shared" si="79"/>
        <v>4.1979371288135787E-2</v>
      </c>
      <c r="J175" s="24">
        <f t="shared" si="79"/>
        <v>0</v>
      </c>
      <c r="K175" s="24">
        <f t="shared" si="79"/>
        <v>0</v>
      </c>
      <c r="L175" s="24">
        <f t="shared" si="79"/>
        <v>0.28561836773221455</v>
      </c>
      <c r="M175" s="24">
        <f t="shared" si="79"/>
        <v>0.66184627959652453</v>
      </c>
      <c r="N175" s="24">
        <f t="shared" si="79"/>
        <v>0</v>
      </c>
      <c r="O175" s="24">
        <f t="shared" si="79"/>
        <v>0.18018180728759445</v>
      </c>
      <c r="P175" s="24">
        <f t="shared" si="79"/>
        <v>0</v>
      </c>
      <c r="Q175" s="24">
        <f t="shared" si="79"/>
        <v>0</v>
      </c>
      <c r="R175" s="24">
        <f t="shared" si="79"/>
        <v>0</v>
      </c>
      <c r="S175" s="24">
        <f t="shared" si="79"/>
        <v>0</v>
      </c>
      <c r="T175" s="24">
        <f t="shared" si="79"/>
        <v>0.24766608729439413</v>
      </c>
      <c r="U175" s="24">
        <f t="shared" si="79"/>
        <v>0</v>
      </c>
      <c r="V175" s="24">
        <f t="shared" si="79"/>
        <v>0</v>
      </c>
      <c r="W175" s="24">
        <f t="shared" si="79"/>
        <v>0</v>
      </c>
      <c r="X175" s="24">
        <f t="shared" si="79"/>
        <v>0</v>
      </c>
      <c r="Y175" s="24">
        <f t="shared" si="79"/>
        <v>0.24406611214032434</v>
      </c>
      <c r="Z175" s="24">
        <f t="shared" si="79"/>
        <v>0</v>
      </c>
      <c r="AA175" s="24">
        <f t="shared" si="79"/>
        <v>0</v>
      </c>
      <c r="AB175" s="24">
        <f t="shared" si="79"/>
        <v>0.67032757699340084</v>
      </c>
      <c r="AC175" s="24">
        <f t="shared" si="79"/>
        <v>0</v>
      </c>
      <c r="AD175" s="24">
        <f t="shared" si="79"/>
        <v>0</v>
      </c>
      <c r="AE175" s="24">
        <f t="shared" si="79"/>
        <v>0</v>
      </c>
      <c r="AF175" s="24">
        <f t="shared" si="79"/>
        <v>0</v>
      </c>
      <c r="AG175" s="24">
        <f t="shared" si="79"/>
        <v>0.27793028519979435</v>
      </c>
      <c r="AH175" s="24">
        <f t="shared" si="79"/>
        <v>0</v>
      </c>
      <c r="AI175" s="24">
        <f t="shared" si="79"/>
        <v>0</v>
      </c>
      <c r="AJ175" s="23">
        <f t="shared" si="79"/>
        <v>0</v>
      </c>
      <c r="AK175" s="22">
        <f t="shared" si="79"/>
        <v>0</v>
      </c>
      <c r="AL175" s="21">
        <f>SUM(C175:AK175)</f>
        <v>47.735304443797119</v>
      </c>
      <c r="AM175" s="20"/>
      <c r="AN175" s="19" t="s">
        <v>21</v>
      </c>
    </row>
    <row r="176" spans="1:40" ht="26.25" thickBot="1">
      <c r="A176" s="18"/>
      <c r="B176" s="17" t="s">
        <v>20</v>
      </c>
      <c r="C176" s="16">
        <f t="shared" ref="C176:AL176" si="80">C175/$AM$173</f>
        <v>0</v>
      </c>
      <c r="D176" s="16">
        <f t="shared" si="80"/>
        <v>0</v>
      </c>
      <c r="E176" s="16">
        <f t="shared" si="80"/>
        <v>95.67252840924894</v>
      </c>
      <c r="F176" s="16">
        <f t="shared" si="80"/>
        <v>0</v>
      </c>
      <c r="G176" s="16">
        <f t="shared" si="80"/>
        <v>3.4536372836603735</v>
      </c>
      <c r="H176" s="16">
        <f t="shared" si="80"/>
        <v>140.63627283992497</v>
      </c>
      <c r="I176" s="16">
        <f t="shared" si="80"/>
        <v>0.22304538169138616</v>
      </c>
      <c r="J176" s="16">
        <f t="shared" si="80"/>
        <v>0</v>
      </c>
      <c r="K176" s="16">
        <f t="shared" si="80"/>
        <v>0</v>
      </c>
      <c r="L176" s="16">
        <f t="shared" si="80"/>
        <v>1.5175514995601433</v>
      </c>
      <c r="M176" s="16">
        <f t="shared" si="80"/>
        <v>3.5165308941954443</v>
      </c>
      <c r="N176" s="16">
        <f t="shared" si="80"/>
        <v>0</v>
      </c>
      <c r="O176" s="16">
        <f t="shared" si="80"/>
        <v>0.95734449438177815</v>
      </c>
      <c r="P176" s="16">
        <f t="shared" si="80"/>
        <v>0</v>
      </c>
      <c r="Q176" s="16">
        <f t="shared" si="80"/>
        <v>0</v>
      </c>
      <c r="R176" s="16">
        <f t="shared" si="80"/>
        <v>0</v>
      </c>
      <c r="S176" s="16">
        <f t="shared" si="80"/>
        <v>0</v>
      </c>
      <c r="T176" s="16">
        <f t="shared" si="80"/>
        <v>1.315902913205431</v>
      </c>
      <c r="U176" s="16">
        <f t="shared" si="80"/>
        <v>0</v>
      </c>
      <c r="V176" s="16">
        <f t="shared" si="80"/>
        <v>0</v>
      </c>
      <c r="W176" s="16">
        <f t="shared" si="80"/>
        <v>0</v>
      </c>
      <c r="X176" s="16">
        <f t="shared" si="80"/>
        <v>0</v>
      </c>
      <c r="Y176" s="16">
        <f t="shared" si="80"/>
        <v>1.2967754749499196</v>
      </c>
      <c r="Z176" s="16">
        <f t="shared" si="80"/>
        <v>0</v>
      </c>
      <c r="AA176" s="16">
        <f t="shared" si="80"/>
        <v>0</v>
      </c>
      <c r="AB176" s="16">
        <f t="shared" si="80"/>
        <v>3.5615938419499544</v>
      </c>
      <c r="AC176" s="16">
        <f t="shared" si="80"/>
        <v>0</v>
      </c>
      <c r="AD176" s="16">
        <f t="shared" si="80"/>
        <v>0</v>
      </c>
      <c r="AE176" s="16">
        <f t="shared" si="80"/>
        <v>0</v>
      </c>
      <c r="AF176" s="16">
        <f t="shared" si="80"/>
        <v>0</v>
      </c>
      <c r="AG176" s="16">
        <f t="shared" si="80"/>
        <v>1.4767030720992209</v>
      </c>
      <c r="AH176" s="16">
        <f t="shared" si="80"/>
        <v>0</v>
      </c>
      <c r="AI176" s="16">
        <f t="shared" si="80"/>
        <v>0</v>
      </c>
      <c r="AJ176" s="16">
        <f t="shared" si="80"/>
        <v>0</v>
      </c>
      <c r="AK176" s="15">
        <f t="shared" si="80"/>
        <v>0</v>
      </c>
      <c r="AL176" s="14">
        <f t="shared" si="80"/>
        <v>253.62788610486754</v>
      </c>
      <c r="AM176" s="13"/>
      <c r="AN176" s="12">
        <f>SUM(C176:AK176)</f>
        <v>253.62788610486754</v>
      </c>
    </row>
    <row r="177" spans="1:40">
      <c r="A177" s="26" t="s">
        <v>44</v>
      </c>
      <c r="B177" s="25" t="s">
        <v>25</v>
      </c>
      <c r="C177" s="24"/>
      <c r="D177" s="24"/>
      <c r="E177" s="24"/>
      <c r="F177" s="24"/>
      <c r="G177" s="24"/>
      <c r="H177" s="24">
        <v>3.5270000000000001</v>
      </c>
      <c r="I177" s="24"/>
      <c r="J177" s="24">
        <v>5.2089999999999996</v>
      </c>
      <c r="K177" s="24"/>
      <c r="L177" s="24"/>
      <c r="M177" s="37">
        <v>9.1430000000000007</v>
      </c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>
        <v>56.298999999999999</v>
      </c>
      <c r="AC177" s="24"/>
      <c r="AD177" s="24"/>
      <c r="AE177" s="24"/>
      <c r="AF177" s="24"/>
      <c r="AG177" s="24"/>
      <c r="AH177" s="24"/>
      <c r="AI177" s="24"/>
      <c r="AJ177" s="23"/>
      <c r="AK177" s="22"/>
      <c r="AL177" s="36"/>
      <c r="AM177" s="35">
        <v>8.158E-2</v>
      </c>
      <c r="AN177" s="34"/>
    </row>
    <row r="178" spans="1:40">
      <c r="A178" s="26" t="s">
        <v>43</v>
      </c>
      <c r="B178" s="33" t="s">
        <v>23</v>
      </c>
      <c r="C178" s="32"/>
      <c r="D178" s="30"/>
      <c r="E178" s="32"/>
      <c r="F178" s="30"/>
      <c r="G178" s="30"/>
      <c r="H178" s="30">
        <v>280480</v>
      </c>
      <c r="I178" s="30"/>
      <c r="J178" s="30">
        <v>7772</v>
      </c>
      <c r="K178" s="30"/>
      <c r="L178" s="30"/>
      <c r="M178" s="31">
        <v>13819</v>
      </c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2"/>
      <c r="AB178" s="30">
        <v>6698</v>
      </c>
      <c r="AC178" s="30"/>
      <c r="AD178" s="30"/>
      <c r="AE178" s="30"/>
      <c r="AF178" s="30"/>
      <c r="AG178" s="30"/>
      <c r="AH178" s="30"/>
      <c r="AI178" s="30"/>
      <c r="AJ178" s="29"/>
      <c r="AK178" s="28"/>
      <c r="AL178" s="21"/>
      <c r="AM178" s="20"/>
      <c r="AN178" s="27"/>
    </row>
    <row r="179" spans="1:40">
      <c r="A179" s="26"/>
      <c r="B179" s="25" t="s">
        <v>22</v>
      </c>
      <c r="C179" s="24">
        <f t="shared" ref="C179:AK179" si="81">C178/16389.002</f>
        <v>0</v>
      </c>
      <c r="D179" s="24">
        <f t="shared" si="81"/>
        <v>0</v>
      </c>
      <c r="E179" s="24">
        <f t="shared" si="81"/>
        <v>0</v>
      </c>
      <c r="F179" s="24">
        <f t="shared" si="81"/>
        <v>0</v>
      </c>
      <c r="G179" s="24">
        <f t="shared" si="81"/>
        <v>0</v>
      </c>
      <c r="H179" s="24">
        <f t="shared" si="81"/>
        <v>17.113915783279541</v>
      </c>
      <c r="I179" s="24">
        <f t="shared" si="81"/>
        <v>0</v>
      </c>
      <c r="J179" s="24">
        <f t="shared" si="81"/>
        <v>0.47422045588865019</v>
      </c>
      <c r="K179" s="24">
        <f t="shared" si="81"/>
        <v>0</v>
      </c>
      <c r="L179" s="24">
        <f t="shared" si="81"/>
        <v>0</v>
      </c>
      <c r="M179" s="24">
        <f t="shared" si="81"/>
        <v>0.84318740091678557</v>
      </c>
      <c r="N179" s="24">
        <f t="shared" si="81"/>
        <v>0</v>
      </c>
      <c r="O179" s="24">
        <f t="shared" si="81"/>
        <v>0</v>
      </c>
      <c r="P179" s="24">
        <f t="shared" si="81"/>
        <v>0</v>
      </c>
      <c r="Q179" s="24">
        <f t="shared" si="81"/>
        <v>0</v>
      </c>
      <c r="R179" s="24">
        <f t="shared" si="81"/>
        <v>0</v>
      </c>
      <c r="S179" s="24">
        <f t="shared" si="81"/>
        <v>0</v>
      </c>
      <c r="T179" s="24">
        <f t="shared" si="81"/>
        <v>0</v>
      </c>
      <c r="U179" s="24">
        <f t="shared" si="81"/>
        <v>0</v>
      </c>
      <c r="V179" s="24">
        <f t="shared" si="81"/>
        <v>0</v>
      </c>
      <c r="W179" s="24">
        <f t="shared" si="81"/>
        <v>0</v>
      </c>
      <c r="X179" s="24">
        <f t="shared" si="81"/>
        <v>0</v>
      </c>
      <c r="Y179" s="24">
        <f t="shared" si="81"/>
        <v>0</v>
      </c>
      <c r="Z179" s="24">
        <f t="shared" si="81"/>
        <v>0</v>
      </c>
      <c r="AA179" s="24">
        <f t="shared" si="81"/>
        <v>0</v>
      </c>
      <c r="AB179" s="24">
        <f t="shared" si="81"/>
        <v>0.40868870477897312</v>
      </c>
      <c r="AC179" s="24">
        <f t="shared" si="81"/>
        <v>0</v>
      </c>
      <c r="AD179" s="24">
        <f t="shared" si="81"/>
        <v>0</v>
      </c>
      <c r="AE179" s="24">
        <f t="shared" si="81"/>
        <v>0</v>
      </c>
      <c r="AF179" s="24">
        <f t="shared" si="81"/>
        <v>0</v>
      </c>
      <c r="AG179" s="24">
        <f t="shared" si="81"/>
        <v>0</v>
      </c>
      <c r="AH179" s="24">
        <f t="shared" si="81"/>
        <v>0</v>
      </c>
      <c r="AI179" s="24">
        <f t="shared" si="81"/>
        <v>0</v>
      </c>
      <c r="AJ179" s="23">
        <f t="shared" si="81"/>
        <v>0</v>
      </c>
      <c r="AK179" s="22">
        <f t="shared" si="81"/>
        <v>0</v>
      </c>
      <c r="AL179" s="21">
        <f>SUM(C179:AK179)</f>
        <v>18.84001234486395</v>
      </c>
      <c r="AM179" s="20"/>
      <c r="AN179" s="19" t="s">
        <v>21</v>
      </c>
    </row>
    <row r="180" spans="1:40" ht="26.25" thickBot="1">
      <c r="A180" s="18"/>
      <c r="B180" s="17" t="s">
        <v>20</v>
      </c>
      <c r="C180" s="16">
        <f t="shared" ref="C180:AL180" si="82">C179/$AM$177</f>
        <v>0</v>
      </c>
      <c r="D180" s="16">
        <f t="shared" si="82"/>
        <v>0</v>
      </c>
      <c r="E180" s="16">
        <f t="shared" si="82"/>
        <v>0</v>
      </c>
      <c r="F180" s="16">
        <f t="shared" si="82"/>
        <v>0</v>
      </c>
      <c r="G180" s="16">
        <f t="shared" si="82"/>
        <v>0</v>
      </c>
      <c r="H180" s="16">
        <f t="shared" si="82"/>
        <v>209.78077694630474</v>
      </c>
      <c r="I180" s="16">
        <f t="shared" si="82"/>
        <v>0</v>
      </c>
      <c r="J180" s="16">
        <f t="shared" si="82"/>
        <v>5.8129499373455529</v>
      </c>
      <c r="K180" s="16">
        <f t="shared" si="82"/>
        <v>0</v>
      </c>
      <c r="L180" s="16">
        <f t="shared" si="82"/>
        <v>0</v>
      </c>
      <c r="M180" s="16">
        <f t="shared" si="82"/>
        <v>10.335712195596782</v>
      </c>
      <c r="N180" s="16">
        <f t="shared" si="82"/>
        <v>0</v>
      </c>
      <c r="O180" s="16">
        <f t="shared" si="82"/>
        <v>0</v>
      </c>
      <c r="P180" s="16">
        <f t="shared" si="82"/>
        <v>0</v>
      </c>
      <c r="Q180" s="16">
        <f t="shared" si="82"/>
        <v>0</v>
      </c>
      <c r="R180" s="16">
        <f t="shared" si="82"/>
        <v>0</v>
      </c>
      <c r="S180" s="16">
        <f t="shared" si="82"/>
        <v>0</v>
      </c>
      <c r="T180" s="16">
        <f t="shared" si="82"/>
        <v>0</v>
      </c>
      <c r="U180" s="16">
        <f t="shared" si="82"/>
        <v>0</v>
      </c>
      <c r="V180" s="16">
        <f t="shared" si="82"/>
        <v>0</v>
      </c>
      <c r="W180" s="16">
        <f t="shared" si="82"/>
        <v>0</v>
      </c>
      <c r="X180" s="16">
        <f t="shared" si="82"/>
        <v>0</v>
      </c>
      <c r="Y180" s="16">
        <f t="shared" si="82"/>
        <v>0</v>
      </c>
      <c r="Z180" s="16">
        <f t="shared" si="82"/>
        <v>0</v>
      </c>
      <c r="AA180" s="16">
        <f t="shared" si="82"/>
        <v>0</v>
      </c>
      <c r="AB180" s="16">
        <f t="shared" si="82"/>
        <v>5.0096678693181307</v>
      </c>
      <c r="AC180" s="16">
        <f t="shared" si="82"/>
        <v>0</v>
      </c>
      <c r="AD180" s="16">
        <f t="shared" si="82"/>
        <v>0</v>
      </c>
      <c r="AE180" s="16">
        <f t="shared" si="82"/>
        <v>0</v>
      </c>
      <c r="AF180" s="16">
        <f t="shared" si="82"/>
        <v>0</v>
      </c>
      <c r="AG180" s="16">
        <f t="shared" si="82"/>
        <v>0</v>
      </c>
      <c r="AH180" s="16">
        <f t="shared" si="82"/>
        <v>0</v>
      </c>
      <c r="AI180" s="16">
        <f t="shared" si="82"/>
        <v>0</v>
      </c>
      <c r="AJ180" s="16">
        <f t="shared" si="82"/>
        <v>0</v>
      </c>
      <c r="AK180" s="15">
        <f t="shared" si="82"/>
        <v>0</v>
      </c>
      <c r="AL180" s="14">
        <f t="shared" si="82"/>
        <v>230.93910694856521</v>
      </c>
      <c r="AM180" s="13"/>
      <c r="AN180" s="12">
        <f>SUM(C180:AK180)</f>
        <v>230.93910694856521</v>
      </c>
    </row>
    <row r="181" spans="1:40">
      <c r="A181" s="26" t="s">
        <v>42</v>
      </c>
      <c r="B181" s="25" t="s">
        <v>25</v>
      </c>
      <c r="C181" s="24"/>
      <c r="D181" s="24"/>
      <c r="E181" s="37">
        <v>2.1709999999999998</v>
      </c>
      <c r="F181" s="24"/>
      <c r="G181" s="24"/>
      <c r="H181" s="24">
        <v>3.55</v>
      </c>
      <c r="I181" s="24">
        <v>4.7779999999999996</v>
      </c>
      <c r="J181" s="24"/>
      <c r="K181" s="24"/>
      <c r="L181" s="24"/>
      <c r="M181" s="37">
        <v>9.1649999999999991</v>
      </c>
      <c r="N181" s="24"/>
      <c r="O181" s="24"/>
      <c r="P181" s="24"/>
      <c r="Q181" s="24"/>
      <c r="R181" s="24"/>
      <c r="S181" s="24"/>
      <c r="T181" s="24"/>
      <c r="U181" s="37">
        <v>43.878999999999998</v>
      </c>
      <c r="V181" s="24"/>
      <c r="W181" s="24"/>
      <c r="X181" s="24"/>
      <c r="Y181" s="24">
        <v>52.459000000000003</v>
      </c>
      <c r="Z181" s="24"/>
      <c r="AA181" s="24"/>
      <c r="AB181" s="24">
        <v>56.316000000000003</v>
      </c>
      <c r="AC181" s="24"/>
      <c r="AD181" s="24"/>
      <c r="AE181" s="24"/>
      <c r="AF181" s="24"/>
      <c r="AG181" s="24"/>
      <c r="AH181" s="24"/>
      <c r="AI181" s="24"/>
      <c r="AJ181" s="23"/>
      <c r="AK181" s="22"/>
      <c r="AL181" s="36"/>
      <c r="AM181" s="35">
        <v>0.34234999999999999</v>
      </c>
      <c r="AN181" s="34"/>
    </row>
    <row r="182" spans="1:40">
      <c r="A182" s="26" t="s">
        <v>41</v>
      </c>
      <c r="B182" s="33" t="s">
        <v>23</v>
      </c>
      <c r="C182" s="32"/>
      <c r="D182" s="30"/>
      <c r="E182" s="31">
        <v>203654</v>
      </c>
      <c r="F182" s="30"/>
      <c r="G182" s="30"/>
      <c r="H182" s="30">
        <v>83653</v>
      </c>
      <c r="I182" s="30">
        <v>16271</v>
      </c>
      <c r="J182" s="30"/>
      <c r="K182" s="30"/>
      <c r="L182" s="30"/>
      <c r="M182" s="31">
        <v>3971</v>
      </c>
      <c r="N182" s="30"/>
      <c r="O182" s="30"/>
      <c r="P182" s="30"/>
      <c r="Q182" s="30"/>
      <c r="R182" s="30"/>
      <c r="S182" s="30"/>
      <c r="T182" s="30"/>
      <c r="U182" s="31">
        <v>6351</v>
      </c>
      <c r="V182" s="30"/>
      <c r="W182" s="30"/>
      <c r="X182" s="30"/>
      <c r="Y182" s="30">
        <v>1761</v>
      </c>
      <c r="Z182" s="30"/>
      <c r="AA182" s="30"/>
      <c r="AB182" s="30">
        <v>3352</v>
      </c>
      <c r="AC182" s="30"/>
      <c r="AD182" s="30"/>
      <c r="AE182" s="30"/>
      <c r="AF182" s="30"/>
      <c r="AG182" s="30"/>
      <c r="AH182" s="30"/>
      <c r="AI182" s="30"/>
      <c r="AJ182" s="29"/>
      <c r="AK182" s="28"/>
      <c r="AL182" s="21"/>
      <c r="AM182" s="20"/>
      <c r="AN182" s="27"/>
    </row>
    <row r="183" spans="1:40">
      <c r="A183" s="26"/>
      <c r="B183" s="25" t="s">
        <v>22</v>
      </c>
      <c r="C183" s="24">
        <f t="shared" ref="C183:AK183" si="83">C182/16389.002</f>
        <v>0</v>
      </c>
      <c r="D183" s="24">
        <f t="shared" si="83"/>
        <v>0</v>
      </c>
      <c r="E183" s="24">
        <f t="shared" si="83"/>
        <v>12.426260000456404</v>
      </c>
      <c r="F183" s="24">
        <f t="shared" si="83"/>
        <v>0</v>
      </c>
      <c r="G183" s="24">
        <f t="shared" si="83"/>
        <v>0</v>
      </c>
      <c r="H183" s="24">
        <f t="shared" si="83"/>
        <v>5.1042156197186381</v>
      </c>
      <c r="I183" s="24">
        <f t="shared" si="83"/>
        <v>0.99279992765880432</v>
      </c>
      <c r="J183" s="24">
        <f t="shared" si="83"/>
        <v>0</v>
      </c>
      <c r="K183" s="24">
        <f t="shared" si="83"/>
        <v>0</v>
      </c>
      <c r="L183" s="24">
        <f t="shared" si="83"/>
        <v>0</v>
      </c>
      <c r="M183" s="24">
        <f t="shared" si="83"/>
        <v>0.24229663282730698</v>
      </c>
      <c r="N183" s="24">
        <f t="shared" si="83"/>
        <v>0</v>
      </c>
      <c r="O183" s="24">
        <f t="shared" si="83"/>
        <v>0</v>
      </c>
      <c r="P183" s="24">
        <f t="shared" si="83"/>
        <v>0</v>
      </c>
      <c r="Q183" s="24">
        <f t="shared" si="83"/>
        <v>0</v>
      </c>
      <c r="R183" s="24">
        <f t="shared" si="83"/>
        <v>0</v>
      </c>
      <c r="S183" s="24">
        <f t="shared" si="83"/>
        <v>0</v>
      </c>
      <c r="T183" s="24">
        <f t="shared" si="83"/>
        <v>0</v>
      </c>
      <c r="U183" s="24">
        <f t="shared" si="83"/>
        <v>0.38751596955079998</v>
      </c>
      <c r="V183" s="24">
        <f t="shared" si="83"/>
        <v>0</v>
      </c>
      <c r="W183" s="24">
        <f t="shared" si="83"/>
        <v>0</v>
      </c>
      <c r="X183" s="24">
        <f t="shared" si="83"/>
        <v>0</v>
      </c>
      <c r="Y183" s="24">
        <f t="shared" si="83"/>
        <v>0.1074501058697778</v>
      </c>
      <c r="Z183" s="24">
        <f t="shared" si="83"/>
        <v>0</v>
      </c>
      <c r="AA183" s="24">
        <f t="shared" si="83"/>
        <v>0</v>
      </c>
      <c r="AB183" s="24">
        <f t="shared" si="83"/>
        <v>0.20452740197359179</v>
      </c>
      <c r="AC183" s="24">
        <f t="shared" si="83"/>
        <v>0</v>
      </c>
      <c r="AD183" s="24">
        <f t="shared" si="83"/>
        <v>0</v>
      </c>
      <c r="AE183" s="24">
        <f t="shared" si="83"/>
        <v>0</v>
      </c>
      <c r="AF183" s="24">
        <f t="shared" si="83"/>
        <v>0</v>
      </c>
      <c r="AG183" s="24">
        <f t="shared" si="83"/>
        <v>0</v>
      </c>
      <c r="AH183" s="24">
        <f t="shared" si="83"/>
        <v>0</v>
      </c>
      <c r="AI183" s="24">
        <f t="shared" si="83"/>
        <v>0</v>
      </c>
      <c r="AJ183" s="23">
        <f t="shared" si="83"/>
        <v>0</v>
      </c>
      <c r="AK183" s="22">
        <f t="shared" si="83"/>
        <v>0</v>
      </c>
      <c r="AL183" s="21">
        <f>SUM(C183:AK183)</f>
        <v>19.465065658055327</v>
      </c>
      <c r="AM183" s="20"/>
      <c r="AN183" s="19" t="s">
        <v>21</v>
      </c>
    </row>
    <row r="184" spans="1:40" ht="26.25" thickBot="1">
      <c r="A184" s="18"/>
      <c r="B184" s="17" t="s">
        <v>20</v>
      </c>
      <c r="C184" s="16">
        <f t="shared" ref="C184:AL184" si="84">C183/$AM$181</f>
        <v>0</v>
      </c>
      <c r="D184" s="16">
        <f t="shared" si="84"/>
        <v>0</v>
      </c>
      <c r="E184" s="16">
        <f t="shared" si="84"/>
        <v>36.296947569611227</v>
      </c>
      <c r="F184" s="16">
        <f t="shared" si="84"/>
        <v>0</v>
      </c>
      <c r="G184" s="16">
        <f t="shared" si="84"/>
        <v>0</v>
      </c>
      <c r="H184" s="16">
        <f t="shared" si="84"/>
        <v>14.909348969530125</v>
      </c>
      <c r="I184" s="16">
        <f t="shared" si="84"/>
        <v>2.8999559738828813</v>
      </c>
      <c r="J184" s="16">
        <f t="shared" si="84"/>
        <v>0</v>
      </c>
      <c r="K184" s="16">
        <f t="shared" si="84"/>
        <v>0</v>
      </c>
      <c r="L184" s="16">
        <f t="shared" si="84"/>
        <v>0</v>
      </c>
      <c r="M184" s="16">
        <f t="shared" si="84"/>
        <v>0.70774538579613555</v>
      </c>
      <c r="N184" s="16">
        <f t="shared" si="84"/>
        <v>0</v>
      </c>
      <c r="O184" s="16">
        <f t="shared" si="84"/>
        <v>0</v>
      </c>
      <c r="P184" s="16">
        <f t="shared" si="84"/>
        <v>0</v>
      </c>
      <c r="Q184" s="16">
        <f t="shared" si="84"/>
        <v>0</v>
      </c>
      <c r="R184" s="16">
        <f t="shared" si="84"/>
        <v>0</v>
      </c>
      <c r="S184" s="16">
        <f t="shared" si="84"/>
        <v>0</v>
      </c>
      <c r="T184" s="16">
        <f t="shared" si="84"/>
        <v>0</v>
      </c>
      <c r="U184" s="16">
        <f t="shared" si="84"/>
        <v>1.1319292231657661</v>
      </c>
      <c r="V184" s="16">
        <f t="shared" si="84"/>
        <v>0</v>
      </c>
      <c r="W184" s="16">
        <f t="shared" si="84"/>
        <v>0</v>
      </c>
      <c r="X184" s="16">
        <f t="shared" si="84"/>
        <v>0</v>
      </c>
      <c r="Y184" s="16">
        <f t="shared" si="84"/>
        <v>0.31386039395290727</v>
      </c>
      <c r="Z184" s="16">
        <f t="shared" si="84"/>
        <v>0</v>
      </c>
      <c r="AA184" s="16">
        <f t="shared" si="84"/>
        <v>0</v>
      </c>
      <c r="AB184" s="16">
        <f t="shared" si="84"/>
        <v>0.59742194237941226</v>
      </c>
      <c r="AC184" s="16">
        <f t="shared" si="84"/>
        <v>0</v>
      </c>
      <c r="AD184" s="16">
        <f t="shared" si="84"/>
        <v>0</v>
      </c>
      <c r="AE184" s="16">
        <f t="shared" si="84"/>
        <v>0</v>
      </c>
      <c r="AF184" s="16">
        <f t="shared" si="84"/>
        <v>0</v>
      </c>
      <c r="AG184" s="16">
        <f t="shared" si="84"/>
        <v>0</v>
      </c>
      <c r="AH184" s="16">
        <f t="shared" si="84"/>
        <v>0</v>
      </c>
      <c r="AI184" s="16">
        <f t="shared" si="84"/>
        <v>0</v>
      </c>
      <c r="AJ184" s="16">
        <f t="shared" si="84"/>
        <v>0</v>
      </c>
      <c r="AK184" s="15">
        <f t="shared" si="84"/>
        <v>0</v>
      </c>
      <c r="AL184" s="14">
        <f t="shared" si="84"/>
        <v>56.857209458318465</v>
      </c>
      <c r="AM184" s="13"/>
      <c r="AN184" s="12">
        <f>SUM(C184:AK184)</f>
        <v>56.857209458318451</v>
      </c>
    </row>
    <row r="185" spans="1:40">
      <c r="A185" s="26" t="s">
        <v>40</v>
      </c>
      <c r="B185" s="25" t="s">
        <v>25</v>
      </c>
      <c r="C185" s="24"/>
      <c r="D185" s="24"/>
      <c r="E185" s="37">
        <v>2.1669999999999998</v>
      </c>
      <c r="F185" s="24"/>
      <c r="G185" s="24"/>
      <c r="H185" s="24">
        <v>3.5379999999999998</v>
      </c>
      <c r="I185" s="24">
        <v>4.6390000000000002</v>
      </c>
      <c r="J185" s="24"/>
      <c r="K185" s="24"/>
      <c r="L185" s="24"/>
      <c r="M185" s="37">
        <v>9.1389999999999993</v>
      </c>
      <c r="N185" s="37">
        <v>10.138</v>
      </c>
      <c r="O185" s="24">
        <v>10.978999999999999</v>
      </c>
      <c r="P185" s="24"/>
      <c r="Q185" s="24"/>
      <c r="R185" s="24"/>
      <c r="S185" s="24"/>
      <c r="T185" s="24"/>
      <c r="U185" s="24"/>
      <c r="V185" s="24"/>
      <c r="W185" s="24"/>
      <c r="X185" s="24"/>
      <c r="Y185" s="24">
        <v>52.436999999999998</v>
      </c>
      <c r="Z185" s="24"/>
      <c r="AA185" s="24"/>
      <c r="AB185" s="37">
        <v>56.08</v>
      </c>
      <c r="AC185" s="24"/>
      <c r="AD185" s="24"/>
      <c r="AE185" s="37">
        <v>58.540999999999997</v>
      </c>
      <c r="AF185" s="24"/>
      <c r="AG185" s="24"/>
      <c r="AH185" s="24"/>
      <c r="AI185" s="24"/>
      <c r="AJ185" s="23"/>
      <c r="AK185" s="22"/>
      <c r="AL185" s="36"/>
      <c r="AM185" s="35">
        <v>0.31879999999999997</v>
      </c>
      <c r="AN185" s="34"/>
    </row>
    <row r="186" spans="1:40">
      <c r="A186" s="26" t="s">
        <v>39</v>
      </c>
      <c r="B186" s="33" t="s">
        <v>23</v>
      </c>
      <c r="C186" s="32"/>
      <c r="D186" s="30"/>
      <c r="E186" s="31">
        <v>465957</v>
      </c>
      <c r="F186" s="30"/>
      <c r="G186" s="30"/>
      <c r="H186" s="30">
        <v>506345</v>
      </c>
      <c r="I186" s="30">
        <v>2135</v>
      </c>
      <c r="J186" s="30"/>
      <c r="K186" s="30"/>
      <c r="L186" s="30"/>
      <c r="M186" s="31">
        <v>22550</v>
      </c>
      <c r="N186" s="31">
        <v>3816</v>
      </c>
      <c r="O186" s="30">
        <v>23322</v>
      </c>
      <c r="P186" s="30"/>
      <c r="Q186" s="30"/>
      <c r="R186" s="30"/>
      <c r="S186" s="30"/>
      <c r="T186" s="30"/>
      <c r="U186" s="30"/>
      <c r="V186" s="30"/>
      <c r="W186" s="30"/>
      <c r="X186" s="30"/>
      <c r="Y186" s="30">
        <v>6794</v>
      </c>
      <c r="Z186" s="30"/>
      <c r="AA186" s="30"/>
      <c r="AB186" s="31">
        <v>549</v>
      </c>
      <c r="AC186" s="30"/>
      <c r="AD186" s="30"/>
      <c r="AE186" s="31">
        <v>5761</v>
      </c>
      <c r="AF186" s="30"/>
      <c r="AG186" s="30"/>
      <c r="AH186" s="30"/>
      <c r="AI186" s="30"/>
      <c r="AJ186" s="29"/>
      <c r="AK186" s="28"/>
      <c r="AL186" s="21"/>
      <c r="AM186" s="20"/>
      <c r="AN186" s="27"/>
    </row>
    <row r="187" spans="1:40">
      <c r="A187" s="26"/>
      <c r="B187" s="25" t="s">
        <v>22</v>
      </c>
      <c r="C187" s="24">
        <f t="shared" ref="C187:AK187" si="85">C186/16389.002</f>
        <v>0</v>
      </c>
      <c r="D187" s="24">
        <f t="shared" si="85"/>
        <v>0</v>
      </c>
      <c r="E187" s="24">
        <f t="shared" si="85"/>
        <v>28.431078353642278</v>
      </c>
      <c r="F187" s="24">
        <f t="shared" si="85"/>
        <v>0</v>
      </c>
      <c r="G187" s="24">
        <f t="shared" si="85"/>
        <v>0</v>
      </c>
      <c r="H187" s="24">
        <f t="shared" si="85"/>
        <v>30.895413887923134</v>
      </c>
      <c r="I187" s="24">
        <f t="shared" si="85"/>
        <v>0.13027028735489812</v>
      </c>
      <c r="J187" s="24">
        <f t="shared" si="85"/>
        <v>0</v>
      </c>
      <c r="K187" s="24">
        <f t="shared" si="85"/>
        <v>0</v>
      </c>
      <c r="L187" s="24">
        <f t="shared" si="85"/>
        <v>0</v>
      </c>
      <c r="M187" s="24">
        <f t="shared" si="85"/>
        <v>1.3759227071910785</v>
      </c>
      <c r="N187" s="24">
        <f t="shared" si="85"/>
        <v>0.23283907098186943</v>
      </c>
      <c r="O187" s="24">
        <f t="shared" si="85"/>
        <v>1.4230274668341611</v>
      </c>
      <c r="P187" s="24">
        <f t="shared" si="85"/>
        <v>0</v>
      </c>
      <c r="Q187" s="24">
        <f t="shared" si="85"/>
        <v>0</v>
      </c>
      <c r="R187" s="24">
        <f t="shared" si="85"/>
        <v>0</v>
      </c>
      <c r="S187" s="24">
        <f t="shared" si="85"/>
        <v>0</v>
      </c>
      <c r="T187" s="24">
        <f t="shared" si="85"/>
        <v>0</v>
      </c>
      <c r="U187" s="24">
        <f t="shared" si="85"/>
        <v>0</v>
      </c>
      <c r="V187" s="24">
        <f t="shared" si="85"/>
        <v>0</v>
      </c>
      <c r="W187" s="24">
        <f t="shared" si="85"/>
        <v>0</v>
      </c>
      <c r="X187" s="24">
        <f t="shared" si="85"/>
        <v>0</v>
      </c>
      <c r="Y187" s="24">
        <f t="shared" si="85"/>
        <v>0.41454629147034089</v>
      </c>
      <c r="Z187" s="24">
        <f t="shared" si="85"/>
        <v>0</v>
      </c>
      <c r="AA187" s="24">
        <f t="shared" si="85"/>
        <v>0</v>
      </c>
      <c r="AB187" s="24">
        <f t="shared" si="85"/>
        <v>3.3498073891259514E-2</v>
      </c>
      <c r="AC187" s="24">
        <f t="shared" si="85"/>
        <v>0</v>
      </c>
      <c r="AD187" s="24">
        <f t="shared" si="85"/>
        <v>0</v>
      </c>
      <c r="AE187" s="24">
        <f t="shared" si="85"/>
        <v>0.35151621801010213</v>
      </c>
      <c r="AF187" s="24">
        <f t="shared" si="85"/>
        <v>0</v>
      </c>
      <c r="AG187" s="24">
        <f t="shared" si="85"/>
        <v>0</v>
      </c>
      <c r="AH187" s="24">
        <f t="shared" si="85"/>
        <v>0</v>
      </c>
      <c r="AI187" s="24">
        <f t="shared" si="85"/>
        <v>0</v>
      </c>
      <c r="AJ187" s="23">
        <f t="shared" si="85"/>
        <v>0</v>
      </c>
      <c r="AK187" s="22">
        <f t="shared" si="85"/>
        <v>0</v>
      </c>
      <c r="AL187" s="21">
        <f>SUM(C187:AK187)</f>
        <v>63.288112357299127</v>
      </c>
      <c r="AM187" s="20"/>
      <c r="AN187" s="19" t="s">
        <v>21</v>
      </c>
    </row>
    <row r="188" spans="1:40" ht="26.25" thickBot="1">
      <c r="A188" s="18"/>
      <c r="B188" s="17" t="s">
        <v>20</v>
      </c>
      <c r="C188" s="16">
        <f t="shared" ref="C188:AL188" si="86">C187/$AM$185</f>
        <v>0</v>
      </c>
      <c r="D188" s="16">
        <f t="shared" si="86"/>
        <v>0</v>
      </c>
      <c r="E188" s="16">
        <f t="shared" si="86"/>
        <v>89.181550670145171</v>
      </c>
      <c r="F188" s="16">
        <f t="shared" si="86"/>
        <v>0</v>
      </c>
      <c r="G188" s="16">
        <f t="shared" si="86"/>
        <v>0</v>
      </c>
      <c r="H188" s="16">
        <f t="shared" si="86"/>
        <v>96.911586850448984</v>
      </c>
      <c r="I188" s="16">
        <f t="shared" si="86"/>
        <v>0.40862699923117357</v>
      </c>
      <c r="J188" s="16">
        <f t="shared" si="86"/>
        <v>0</v>
      </c>
      <c r="K188" s="16">
        <f t="shared" si="86"/>
        <v>0</v>
      </c>
      <c r="L188" s="16">
        <f t="shared" si="86"/>
        <v>0</v>
      </c>
      <c r="M188" s="16">
        <f t="shared" si="86"/>
        <v>4.3159432471489287</v>
      </c>
      <c r="N188" s="16">
        <f t="shared" si="86"/>
        <v>0.73036095038227555</v>
      </c>
      <c r="O188" s="16">
        <f t="shared" si="86"/>
        <v>4.4636997077608571</v>
      </c>
      <c r="P188" s="16">
        <f t="shared" si="86"/>
        <v>0</v>
      </c>
      <c r="Q188" s="16">
        <f t="shared" si="86"/>
        <v>0</v>
      </c>
      <c r="R188" s="16">
        <f t="shared" si="86"/>
        <v>0</v>
      </c>
      <c r="S188" s="16">
        <f t="shared" si="86"/>
        <v>0</v>
      </c>
      <c r="T188" s="16">
        <f t="shared" si="86"/>
        <v>0</v>
      </c>
      <c r="U188" s="16">
        <f t="shared" si="86"/>
        <v>0</v>
      </c>
      <c r="V188" s="16">
        <f t="shared" si="86"/>
        <v>0</v>
      </c>
      <c r="W188" s="16">
        <f t="shared" si="86"/>
        <v>0</v>
      </c>
      <c r="X188" s="16">
        <f t="shared" si="86"/>
        <v>0</v>
      </c>
      <c r="Y188" s="16">
        <f t="shared" si="86"/>
        <v>1.3003334111365776</v>
      </c>
      <c r="Z188" s="16">
        <f t="shared" si="86"/>
        <v>0</v>
      </c>
      <c r="AA188" s="16">
        <f t="shared" si="86"/>
        <v>0</v>
      </c>
      <c r="AB188" s="16">
        <f t="shared" si="86"/>
        <v>0.10507551408801605</v>
      </c>
      <c r="AC188" s="16">
        <f t="shared" si="86"/>
        <v>0</v>
      </c>
      <c r="AD188" s="16">
        <f t="shared" si="86"/>
        <v>0</v>
      </c>
      <c r="AE188" s="16">
        <f t="shared" si="86"/>
        <v>1.1026230175975602</v>
      </c>
      <c r="AF188" s="16">
        <f t="shared" si="86"/>
        <v>0</v>
      </c>
      <c r="AG188" s="16">
        <f t="shared" si="86"/>
        <v>0</v>
      </c>
      <c r="AH188" s="16">
        <f t="shared" si="86"/>
        <v>0</v>
      </c>
      <c r="AI188" s="16">
        <f t="shared" si="86"/>
        <v>0</v>
      </c>
      <c r="AJ188" s="16">
        <f t="shared" si="86"/>
        <v>0</v>
      </c>
      <c r="AK188" s="15">
        <f t="shared" si="86"/>
        <v>0</v>
      </c>
      <c r="AL188" s="14">
        <f t="shared" si="86"/>
        <v>198.51980036793955</v>
      </c>
      <c r="AM188" s="13"/>
      <c r="AN188" s="12">
        <f>SUM(C188:AK188)</f>
        <v>198.51980036793955</v>
      </c>
    </row>
    <row r="189" spans="1:40">
      <c r="A189" s="26" t="s">
        <v>38</v>
      </c>
      <c r="B189" s="25" t="s">
        <v>25</v>
      </c>
      <c r="C189" s="24"/>
      <c r="D189" s="24"/>
      <c r="E189" s="24">
        <v>2.1360000000000001</v>
      </c>
      <c r="F189" s="24"/>
      <c r="G189" s="24"/>
      <c r="H189" s="24">
        <v>3.4809999999999999</v>
      </c>
      <c r="I189" s="37">
        <v>4.6829999999999998</v>
      </c>
      <c r="J189" s="24">
        <v>5.1100000000000003</v>
      </c>
      <c r="K189" s="24"/>
      <c r="L189" s="24">
        <v>8.7379999999999995</v>
      </c>
      <c r="M189" s="37">
        <v>9.1319999999999997</v>
      </c>
      <c r="N189" s="24"/>
      <c r="O189" s="24">
        <v>10.952999999999999</v>
      </c>
      <c r="P189" s="24"/>
      <c r="Q189" s="24"/>
      <c r="R189" s="37">
        <v>19.766999999999999</v>
      </c>
      <c r="S189" s="24"/>
      <c r="T189" s="24"/>
      <c r="U189" s="37">
        <v>43.835000000000001</v>
      </c>
      <c r="V189" s="37">
        <v>46.387999999999998</v>
      </c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3"/>
      <c r="AK189" s="22"/>
      <c r="AL189" s="36"/>
      <c r="AM189" s="35">
        <v>0.13803000000000001</v>
      </c>
      <c r="AN189" s="34"/>
    </row>
    <row r="190" spans="1:40">
      <c r="A190" s="26" t="s">
        <v>37</v>
      </c>
      <c r="B190" s="33" t="s">
        <v>23</v>
      </c>
      <c r="C190" s="32"/>
      <c r="D190" s="30"/>
      <c r="E190" s="30">
        <v>7075085</v>
      </c>
      <c r="F190" s="30"/>
      <c r="G190" s="30"/>
      <c r="H190" s="30">
        <v>120753</v>
      </c>
      <c r="I190" s="31">
        <v>23142</v>
      </c>
      <c r="J190" s="30">
        <v>3704</v>
      </c>
      <c r="K190" s="30"/>
      <c r="L190" s="30">
        <v>1866</v>
      </c>
      <c r="M190" s="31">
        <v>193571</v>
      </c>
      <c r="N190" s="30"/>
      <c r="O190" s="30">
        <v>92927</v>
      </c>
      <c r="P190" s="30"/>
      <c r="Q190" s="30"/>
      <c r="R190" s="31">
        <v>18852</v>
      </c>
      <c r="S190" s="30"/>
      <c r="T190" s="30"/>
      <c r="U190" s="31">
        <v>30499</v>
      </c>
      <c r="V190" s="31">
        <v>2075</v>
      </c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29"/>
      <c r="AK190" s="28"/>
      <c r="AL190" s="21"/>
      <c r="AM190" s="20"/>
      <c r="AN190" s="27"/>
    </row>
    <row r="191" spans="1:40">
      <c r="A191" s="26"/>
      <c r="B191" s="25" t="s">
        <v>22</v>
      </c>
      <c r="C191" s="24">
        <f t="shared" ref="C191:AK191" si="87">C190/16389.002</f>
        <v>0</v>
      </c>
      <c r="D191" s="24">
        <f t="shared" si="87"/>
        <v>0</v>
      </c>
      <c r="E191" s="24">
        <f t="shared" si="87"/>
        <v>431.69712225308166</v>
      </c>
      <c r="F191" s="24">
        <f t="shared" si="87"/>
        <v>0</v>
      </c>
      <c r="G191" s="24">
        <f t="shared" si="87"/>
        <v>0</v>
      </c>
      <c r="H191" s="24">
        <f t="shared" si="87"/>
        <v>7.3679288098201461</v>
      </c>
      <c r="I191" s="24">
        <f t="shared" si="87"/>
        <v>1.4120444917878465</v>
      </c>
      <c r="J191" s="24">
        <f t="shared" si="87"/>
        <v>0.22600521984194033</v>
      </c>
      <c r="K191" s="24">
        <f t="shared" si="87"/>
        <v>0</v>
      </c>
      <c r="L191" s="24">
        <f t="shared" si="87"/>
        <v>0.1138568413134613</v>
      </c>
      <c r="M191" s="24">
        <f t="shared" si="87"/>
        <v>11.811030348278681</v>
      </c>
      <c r="N191" s="24">
        <f t="shared" si="87"/>
        <v>0</v>
      </c>
      <c r="O191" s="24">
        <f t="shared" si="87"/>
        <v>5.6700829007159799</v>
      </c>
      <c r="P191" s="24">
        <f t="shared" si="87"/>
        <v>0</v>
      </c>
      <c r="Q191" s="24">
        <f t="shared" si="87"/>
        <v>0</v>
      </c>
      <c r="R191" s="24">
        <f t="shared" si="87"/>
        <v>1.1502835865173486</v>
      </c>
      <c r="S191" s="24">
        <f t="shared" si="87"/>
        <v>0</v>
      </c>
      <c r="T191" s="24">
        <f t="shared" si="87"/>
        <v>0</v>
      </c>
      <c r="U191" s="24">
        <f t="shared" si="87"/>
        <v>1.860943088541938</v>
      </c>
      <c r="V191" s="24">
        <f t="shared" si="87"/>
        <v>0.12660929567279325</v>
      </c>
      <c r="W191" s="24">
        <f t="shared" si="87"/>
        <v>0</v>
      </c>
      <c r="X191" s="24">
        <f t="shared" si="87"/>
        <v>0</v>
      </c>
      <c r="Y191" s="24">
        <f t="shared" si="87"/>
        <v>0</v>
      </c>
      <c r="Z191" s="24">
        <f t="shared" si="87"/>
        <v>0</v>
      </c>
      <c r="AA191" s="24">
        <f t="shared" si="87"/>
        <v>0</v>
      </c>
      <c r="AB191" s="24">
        <f t="shared" si="87"/>
        <v>0</v>
      </c>
      <c r="AC191" s="24">
        <f t="shared" si="87"/>
        <v>0</v>
      </c>
      <c r="AD191" s="24">
        <f t="shared" si="87"/>
        <v>0</v>
      </c>
      <c r="AE191" s="24">
        <f t="shared" si="87"/>
        <v>0</v>
      </c>
      <c r="AF191" s="24">
        <f t="shared" si="87"/>
        <v>0</v>
      </c>
      <c r="AG191" s="24">
        <f t="shared" si="87"/>
        <v>0</v>
      </c>
      <c r="AH191" s="24">
        <f t="shared" si="87"/>
        <v>0</v>
      </c>
      <c r="AI191" s="24">
        <f t="shared" si="87"/>
        <v>0</v>
      </c>
      <c r="AJ191" s="23">
        <f t="shared" si="87"/>
        <v>0</v>
      </c>
      <c r="AK191" s="22">
        <f t="shared" si="87"/>
        <v>0</v>
      </c>
      <c r="AL191" s="21">
        <f>SUM(C191:AK191)</f>
        <v>461.43590683557181</v>
      </c>
      <c r="AM191" s="20"/>
      <c r="AN191" s="19" t="s">
        <v>21</v>
      </c>
    </row>
    <row r="192" spans="1:40" ht="26.25" thickBot="1">
      <c r="A192" s="18"/>
      <c r="B192" s="17" t="s">
        <v>20</v>
      </c>
      <c r="C192" s="16">
        <f t="shared" ref="C192:AL192" si="88">C191/$AM$189</f>
        <v>0</v>
      </c>
      <c r="D192" s="16">
        <f t="shared" si="88"/>
        <v>0</v>
      </c>
      <c r="E192" s="16">
        <f t="shared" si="88"/>
        <v>3127.5601119545145</v>
      </c>
      <c r="F192" s="16">
        <f t="shared" si="88"/>
        <v>0</v>
      </c>
      <c r="G192" s="16">
        <f t="shared" si="88"/>
        <v>0</v>
      </c>
      <c r="H192" s="16">
        <f t="shared" si="88"/>
        <v>53.379184306456175</v>
      </c>
      <c r="I192" s="16">
        <f t="shared" si="88"/>
        <v>10.229982552980124</v>
      </c>
      <c r="J192" s="16">
        <f t="shared" si="88"/>
        <v>1.6373630358758264</v>
      </c>
      <c r="K192" s="16">
        <f t="shared" si="88"/>
        <v>0</v>
      </c>
      <c r="L192" s="16">
        <f t="shared" si="88"/>
        <v>0.8248702551145497</v>
      </c>
      <c r="M192" s="16">
        <f t="shared" si="88"/>
        <v>85.568574572764476</v>
      </c>
      <c r="N192" s="16">
        <f t="shared" si="88"/>
        <v>0</v>
      </c>
      <c r="O192" s="16">
        <f t="shared" si="88"/>
        <v>41.078627115235669</v>
      </c>
      <c r="P192" s="16">
        <f t="shared" si="88"/>
        <v>0</v>
      </c>
      <c r="Q192" s="16">
        <f t="shared" si="88"/>
        <v>0</v>
      </c>
      <c r="R192" s="16">
        <f t="shared" si="88"/>
        <v>8.3335766609965116</v>
      </c>
      <c r="S192" s="16">
        <f t="shared" si="88"/>
        <v>0</v>
      </c>
      <c r="T192" s="16">
        <f t="shared" si="88"/>
        <v>0</v>
      </c>
      <c r="U192" s="16">
        <f t="shared" si="88"/>
        <v>13.4821639393026</v>
      </c>
      <c r="V192" s="16">
        <f t="shared" si="88"/>
        <v>0.91725926010862302</v>
      </c>
      <c r="W192" s="16">
        <f t="shared" si="88"/>
        <v>0</v>
      </c>
      <c r="X192" s="16">
        <f t="shared" si="88"/>
        <v>0</v>
      </c>
      <c r="Y192" s="16">
        <f t="shared" si="88"/>
        <v>0</v>
      </c>
      <c r="Z192" s="16">
        <f t="shared" si="88"/>
        <v>0</v>
      </c>
      <c r="AA192" s="16">
        <f t="shared" si="88"/>
        <v>0</v>
      </c>
      <c r="AB192" s="16">
        <f t="shared" si="88"/>
        <v>0</v>
      </c>
      <c r="AC192" s="16">
        <f t="shared" si="88"/>
        <v>0</v>
      </c>
      <c r="AD192" s="16">
        <f t="shared" si="88"/>
        <v>0</v>
      </c>
      <c r="AE192" s="16">
        <f t="shared" si="88"/>
        <v>0</v>
      </c>
      <c r="AF192" s="16">
        <f t="shared" si="88"/>
        <v>0</v>
      </c>
      <c r="AG192" s="16">
        <f t="shared" si="88"/>
        <v>0</v>
      </c>
      <c r="AH192" s="16">
        <f t="shared" si="88"/>
        <v>0</v>
      </c>
      <c r="AI192" s="16">
        <f t="shared" si="88"/>
        <v>0</v>
      </c>
      <c r="AJ192" s="16">
        <f t="shared" si="88"/>
        <v>0</v>
      </c>
      <c r="AK192" s="15">
        <f t="shared" si="88"/>
        <v>0</v>
      </c>
      <c r="AL192" s="14">
        <f t="shared" si="88"/>
        <v>3343.011713653349</v>
      </c>
      <c r="AM192" s="13"/>
      <c r="AN192" s="12">
        <f>SUM(C192:AK192)</f>
        <v>3343.011713653349</v>
      </c>
    </row>
    <row r="193" spans="1:40">
      <c r="A193" s="26" t="s">
        <v>36</v>
      </c>
      <c r="B193" s="25" t="s">
        <v>25</v>
      </c>
      <c r="C193" s="24">
        <v>1.329</v>
      </c>
      <c r="D193" s="24">
        <v>1.9119999999999999</v>
      </c>
      <c r="E193" s="24">
        <v>2.1709999999999998</v>
      </c>
      <c r="F193" s="24"/>
      <c r="G193" s="24"/>
      <c r="H193" s="24">
        <v>3.395</v>
      </c>
      <c r="I193" s="24">
        <v>4.9420000000000002</v>
      </c>
      <c r="J193" s="24"/>
      <c r="K193" s="24"/>
      <c r="L193" s="37">
        <v>8.9570000000000007</v>
      </c>
      <c r="M193" s="24"/>
      <c r="N193" s="24"/>
      <c r="O193" s="24"/>
      <c r="P193" s="24"/>
      <c r="Q193" s="24"/>
      <c r="R193" s="24"/>
      <c r="S193" s="24"/>
      <c r="T193" s="24">
        <v>40.784999999999997</v>
      </c>
      <c r="U193" s="24"/>
      <c r="V193" s="24">
        <v>47.01</v>
      </c>
      <c r="W193" s="24"/>
      <c r="X193" s="24"/>
      <c r="Y193" s="24"/>
      <c r="Z193" s="24"/>
      <c r="AA193" s="24"/>
      <c r="AB193" s="24">
        <v>56.302</v>
      </c>
      <c r="AC193" s="24"/>
      <c r="AD193" s="24"/>
      <c r="AE193" s="24"/>
      <c r="AF193" s="24"/>
      <c r="AG193" s="24"/>
      <c r="AH193" s="24"/>
      <c r="AI193" s="24"/>
      <c r="AJ193" s="23"/>
      <c r="AK193" s="22"/>
      <c r="AL193" s="36"/>
      <c r="AM193" s="35">
        <v>0.17161000000000001</v>
      </c>
      <c r="AN193" s="34"/>
    </row>
    <row r="194" spans="1:40">
      <c r="A194" s="26" t="s">
        <v>35</v>
      </c>
      <c r="B194" s="33" t="s">
        <v>23</v>
      </c>
      <c r="C194" s="32">
        <v>1498</v>
      </c>
      <c r="D194" s="32">
        <v>64710</v>
      </c>
      <c r="E194" s="30">
        <v>4641</v>
      </c>
      <c r="F194" s="32"/>
      <c r="G194" s="30"/>
      <c r="H194" s="30">
        <v>7333</v>
      </c>
      <c r="I194" s="30">
        <v>3980</v>
      </c>
      <c r="J194" s="30"/>
      <c r="K194" s="30"/>
      <c r="L194" s="31">
        <v>9135</v>
      </c>
      <c r="M194" s="30"/>
      <c r="N194" s="30"/>
      <c r="O194" s="30"/>
      <c r="P194" s="30"/>
      <c r="Q194" s="30"/>
      <c r="R194" s="30"/>
      <c r="S194" s="30"/>
      <c r="T194" s="30">
        <v>8157</v>
      </c>
      <c r="U194" s="30"/>
      <c r="V194" s="30">
        <v>1217</v>
      </c>
      <c r="W194" s="30"/>
      <c r="X194" s="30"/>
      <c r="Y194" s="30"/>
      <c r="Z194" s="30"/>
      <c r="AA194" s="30"/>
      <c r="AB194" s="30">
        <v>22150</v>
      </c>
      <c r="AC194" s="30"/>
      <c r="AD194" s="30"/>
      <c r="AE194" s="30"/>
      <c r="AF194" s="30"/>
      <c r="AG194" s="30"/>
      <c r="AH194" s="30"/>
      <c r="AI194" s="30"/>
      <c r="AJ194" s="29"/>
      <c r="AK194" s="28"/>
      <c r="AL194" s="21"/>
      <c r="AM194" s="20"/>
      <c r="AN194" s="27"/>
    </row>
    <row r="195" spans="1:40">
      <c r="A195" s="26"/>
      <c r="B195" s="25" t="s">
        <v>22</v>
      </c>
      <c r="C195" s="24">
        <f t="shared" ref="C195:AK195" si="89">C194/16389.002</f>
        <v>9.1402758996551467E-2</v>
      </c>
      <c r="D195" s="24">
        <f t="shared" si="89"/>
        <v>3.9483795291500972</v>
      </c>
      <c r="E195" s="24">
        <f t="shared" si="89"/>
        <v>0.28317770661081132</v>
      </c>
      <c r="F195" s="24">
        <f t="shared" si="89"/>
        <v>0</v>
      </c>
      <c r="G195" s="24">
        <f t="shared" si="89"/>
        <v>0</v>
      </c>
      <c r="H195" s="24">
        <f t="shared" si="89"/>
        <v>0.44743420008124962</v>
      </c>
      <c r="I195" s="24">
        <f t="shared" si="89"/>
        <v>0.24284578157962272</v>
      </c>
      <c r="J195" s="24">
        <f t="shared" si="89"/>
        <v>0</v>
      </c>
      <c r="K195" s="24">
        <f t="shared" si="89"/>
        <v>0</v>
      </c>
      <c r="L195" s="24">
        <f t="shared" si="89"/>
        <v>0.55738598360046576</v>
      </c>
      <c r="M195" s="24">
        <f t="shared" si="89"/>
        <v>0</v>
      </c>
      <c r="N195" s="24">
        <f t="shared" si="89"/>
        <v>0</v>
      </c>
      <c r="O195" s="24">
        <f t="shared" si="89"/>
        <v>0</v>
      </c>
      <c r="P195" s="24">
        <f t="shared" si="89"/>
        <v>0</v>
      </c>
      <c r="Q195" s="24">
        <f t="shared" si="89"/>
        <v>0</v>
      </c>
      <c r="R195" s="24">
        <f t="shared" si="89"/>
        <v>0</v>
      </c>
      <c r="S195" s="24">
        <f t="shared" si="89"/>
        <v>0</v>
      </c>
      <c r="T195" s="24">
        <f t="shared" si="89"/>
        <v>0.4977118191821564</v>
      </c>
      <c r="U195" s="24">
        <f t="shared" si="89"/>
        <v>0</v>
      </c>
      <c r="V195" s="24">
        <f t="shared" si="89"/>
        <v>7.4257114618693679E-2</v>
      </c>
      <c r="W195" s="24">
        <f t="shared" si="89"/>
        <v>0</v>
      </c>
      <c r="X195" s="24">
        <f t="shared" si="89"/>
        <v>0</v>
      </c>
      <c r="Y195" s="24">
        <f t="shared" si="89"/>
        <v>0</v>
      </c>
      <c r="Z195" s="24">
        <f t="shared" si="89"/>
        <v>0</v>
      </c>
      <c r="AA195" s="24">
        <f t="shared" si="89"/>
        <v>0</v>
      </c>
      <c r="AB195" s="24">
        <f t="shared" si="89"/>
        <v>1.351516095977046</v>
      </c>
      <c r="AC195" s="24">
        <f t="shared" si="89"/>
        <v>0</v>
      </c>
      <c r="AD195" s="24">
        <f t="shared" si="89"/>
        <v>0</v>
      </c>
      <c r="AE195" s="24">
        <f t="shared" si="89"/>
        <v>0</v>
      </c>
      <c r="AF195" s="24">
        <f t="shared" si="89"/>
        <v>0</v>
      </c>
      <c r="AG195" s="24">
        <f t="shared" si="89"/>
        <v>0</v>
      </c>
      <c r="AH195" s="24">
        <f t="shared" si="89"/>
        <v>0</v>
      </c>
      <c r="AI195" s="24">
        <f t="shared" si="89"/>
        <v>0</v>
      </c>
      <c r="AJ195" s="23">
        <f t="shared" si="89"/>
        <v>0</v>
      </c>
      <c r="AK195" s="22">
        <f t="shared" si="89"/>
        <v>0</v>
      </c>
      <c r="AL195" s="21">
        <f>SUM(C195:AK195)</f>
        <v>7.4941109897966935</v>
      </c>
      <c r="AM195" s="20"/>
      <c r="AN195" s="19" t="s">
        <v>21</v>
      </c>
    </row>
    <row r="196" spans="1:40" ht="26.25" thickBot="1">
      <c r="A196" s="18"/>
      <c r="B196" s="17" t="s">
        <v>20</v>
      </c>
      <c r="C196" s="16">
        <f t="shared" ref="C196:AL196" si="90">C195/$AM$193</f>
        <v>0.53261907229503791</v>
      </c>
      <c r="D196" s="16">
        <f t="shared" si="90"/>
        <v>23.007863930715558</v>
      </c>
      <c r="E196" s="16">
        <f t="shared" si="90"/>
        <v>1.6501235744467764</v>
      </c>
      <c r="F196" s="16">
        <f t="shared" si="90"/>
        <v>0</v>
      </c>
      <c r="G196" s="16">
        <f t="shared" si="90"/>
        <v>0</v>
      </c>
      <c r="H196" s="16">
        <f t="shared" si="90"/>
        <v>2.6072734693855231</v>
      </c>
      <c r="I196" s="16">
        <f t="shared" si="90"/>
        <v>1.415102742145695</v>
      </c>
      <c r="J196" s="16">
        <f t="shared" si="90"/>
        <v>0</v>
      </c>
      <c r="K196" s="16">
        <f t="shared" si="90"/>
        <v>0</v>
      </c>
      <c r="L196" s="16">
        <f t="shared" si="90"/>
        <v>3.2479807913318903</v>
      </c>
      <c r="M196" s="16">
        <f t="shared" si="90"/>
        <v>0</v>
      </c>
      <c r="N196" s="16">
        <f t="shared" si="90"/>
        <v>0</v>
      </c>
      <c r="O196" s="16">
        <f t="shared" si="90"/>
        <v>0</v>
      </c>
      <c r="P196" s="16">
        <f t="shared" si="90"/>
        <v>0</v>
      </c>
      <c r="Q196" s="16">
        <f t="shared" si="90"/>
        <v>0</v>
      </c>
      <c r="R196" s="16">
        <f t="shared" si="90"/>
        <v>0</v>
      </c>
      <c r="S196" s="16">
        <f t="shared" si="90"/>
        <v>0</v>
      </c>
      <c r="T196" s="16">
        <f t="shared" si="90"/>
        <v>2.9002495144930736</v>
      </c>
      <c r="U196" s="16">
        <f t="shared" si="90"/>
        <v>0</v>
      </c>
      <c r="V196" s="16">
        <f t="shared" si="90"/>
        <v>0.43270855205811826</v>
      </c>
      <c r="W196" s="16">
        <f t="shared" si="90"/>
        <v>0</v>
      </c>
      <c r="X196" s="16">
        <f t="shared" si="90"/>
        <v>0</v>
      </c>
      <c r="Y196" s="16">
        <f t="shared" si="90"/>
        <v>0</v>
      </c>
      <c r="Z196" s="16">
        <f t="shared" si="90"/>
        <v>0</v>
      </c>
      <c r="AA196" s="16">
        <f t="shared" si="90"/>
        <v>0</v>
      </c>
      <c r="AB196" s="16">
        <f t="shared" si="90"/>
        <v>7.8755089795294326</v>
      </c>
      <c r="AC196" s="16">
        <f t="shared" si="90"/>
        <v>0</v>
      </c>
      <c r="AD196" s="16">
        <f t="shared" si="90"/>
        <v>0</v>
      </c>
      <c r="AE196" s="16">
        <f t="shared" si="90"/>
        <v>0</v>
      </c>
      <c r="AF196" s="16">
        <f t="shared" si="90"/>
        <v>0</v>
      </c>
      <c r="AG196" s="16">
        <f t="shared" si="90"/>
        <v>0</v>
      </c>
      <c r="AH196" s="16">
        <f t="shared" si="90"/>
        <v>0</v>
      </c>
      <c r="AI196" s="16">
        <f t="shared" si="90"/>
        <v>0</v>
      </c>
      <c r="AJ196" s="16">
        <f t="shared" si="90"/>
        <v>0</v>
      </c>
      <c r="AK196" s="15">
        <f t="shared" si="90"/>
        <v>0</v>
      </c>
      <c r="AL196" s="14">
        <f t="shared" si="90"/>
        <v>43.669430626401102</v>
      </c>
      <c r="AM196" s="13"/>
      <c r="AN196" s="12">
        <f>SUM(C196:AK196)</f>
        <v>43.669430626401109</v>
      </c>
    </row>
    <row r="197" spans="1:40">
      <c r="A197" s="26" t="s">
        <v>34</v>
      </c>
      <c r="B197" s="25" t="s">
        <v>25</v>
      </c>
      <c r="C197" s="24"/>
      <c r="D197" s="37">
        <v>1.907</v>
      </c>
      <c r="E197" s="37">
        <v>2.1629999999999998</v>
      </c>
      <c r="F197" s="24"/>
      <c r="G197" s="24"/>
      <c r="H197" s="24">
        <v>3.5369999999999999</v>
      </c>
      <c r="I197" s="24">
        <v>4.6219999999999999</v>
      </c>
      <c r="J197" s="24"/>
      <c r="K197" s="24"/>
      <c r="L197" s="24">
        <v>8.4770000000000003</v>
      </c>
      <c r="M197" s="37">
        <v>9.1329999999999991</v>
      </c>
      <c r="N197" s="24"/>
      <c r="O197" s="24">
        <v>10.978</v>
      </c>
      <c r="P197" s="24"/>
      <c r="Q197" s="24"/>
      <c r="R197" s="24"/>
      <c r="S197" s="24"/>
      <c r="T197" s="24"/>
      <c r="U197" s="24"/>
      <c r="V197" s="24"/>
      <c r="W197" s="24"/>
      <c r="X197" s="24"/>
      <c r="Y197" s="37">
        <v>52.420999999999999</v>
      </c>
      <c r="Z197" s="24"/>
      <c r="AA197" s="24"/>
      <c r="AB197" s="24">
        <v>56.314</v>
      </c>
      <c r="AC197" s="24"/>
      <c r="AD197" s="24"/>
      <c r="AE197" s="24">
        <v>58.537999999999997</v>
      </c>
      <c r="AF197" s="24"/>
      <c r="AG197" s="24"/>
      <c r="AH197" s="24"/>
      <c r="AI197" s="24"/>
      <c r="AJ197" s="23"/>
      <c r="AK197" s="22"/>
      <c r="AL197" s="36"/>
      <c r="AM197" s="35">
        <v>0.14860999999999999</v>
      </c>
      <c r="AN197" s="34"/>
    </row>
    <row r="198" spans="1:40">
      <c r="A198" s="26" t="s">
        <v>33</v>
      </c>
      <c r="B198" s="33" t="s">
        <v>23</v>
      </c>
      <c r="C198" s="32"/>
      <c r="D198" s="31">
        <v>33942</v>
      </c>
      <c r="E198" s="31">
        <v>813847</v>
      </c>
      <c r="F198" s="30"/>
      <c r="G198" s="30"/>
      <c r="H198" s="30">
        <v>92210</v>
      </c>
      <c r="I198" s="30">
        <v>1739</v>
      </c>
      <c r="J198" s="30"/>
      <c r="K198" s="30"/>
      <c r="L198" s="30">
        <v>3435</v>
      </c>
      <c r="M198" s="31">
        <v>24200</v>
      </c>
      <c r="N198" s="30"/>
      <c r="O198" s="30">
        <v>20760</v>
      </c>
      <c r="P198" s="30"/>
      <c r="Q198" s="30"/>
      <c r="R198" s="30"/>
      <c r="S198" s="30"/>
      <c r="T198" s="30"/>
      <c r="U198" s="30"/>
      <c r="V198" s="30"/>
      <c r="W198" s="30"/>
      <c r="X198" s="30"/>
      <c r="Y198" s="31">
        <v>7688</v>
      </c>
      <c r="Z198" s="30"/>
      <c r="AA198" s="30"/>
      <c r="AB198" s="30">
        <v>5783</v>
      </c>
      <c r="AC198" s="30"/>
      <c r="AD198" s="30"/>
      <c r="AE198" s="30">
        <v>1272</v>
      </c>
      <c r="AF198" s="30"/>
      <c r="AG198" s="30"/>
      <c r="AH198" s="30"/>
      <c r="AI198" s="30"/>
      <c r="AJ198" s="29"/>
      <c r="AK198" s="28"/>
      <c r="AL198" s="21"/>
      <c r="AM198" s="20"/>
      <c r="AN198" s="27"/>
    </row>
    <row r="199" spans="1:40">
      <c r="A199" s="26"/>
      <c r="B199" s="25" t="s">
        <v>22</v>
      </c>
      <c r="C199" s="24">
        <f t="shared" ref="C199:AK199" si="91">C198/16389.002</f>
        <v>0</v>
      </c>
      <c r="D199" s="24">
        <f t="shared" si="91"/>
        <v>2.071022994566722</v>
      </c>
      <c r="E199" s="24">
        <f t="shared" si="91"/>
        <v>49.658118291766634</v>
      </c>
      <c r="F199" s="24">
        <f t="shared" si="91"/>
        <v>0</v>
      </c>
      <c r="G199" s="24">
        <f t="shared" si="91"/>
        <v>0</v>
      </c>
      <c r="H199" s="24">
        <f t="shared" si="91"/>
        <v>5.6263340501148269</v>
      </c>
      <c r="I199" s="24">
        <f t="shared" si="91"/>
        <v>0.10610774225300601</v>
      </c>
      <c r="J199" s="24">
        <f t="shared" si="91"/>
        <v>0</v>
      </c>
      <c r="K199" s="24">
        <f t="shared" si="91"/>
        <v>0</v>
      </c>
      <c r="L199" s="24">
        <f t="shared" si="91"/>
        <v>0.20959177380050353</v>
      </c>
      <c r="M199" s="24">
        <f t="shared" si="91"/>
        <v>1.4765999784489623</v>
      </c>
      <c r="N199" s="24">
        <f t="shared" si="91"/>
        <v>0</v>
      </c>
      <c r="O199" s="24">
        <f t="shared" si="91"/>
        <v>1.2667031220082834</v>
      </c>
      <c r="P199" s="24">
        <f t="shared" si="91"/>
        <v>0</v>
      </c>
      <c r="Q199" s="24">
        <f t="shared" si="91"/>
        <v>0</v>
      </c>
      <c r="R199" s="24">
        <f t="shared" si="91"/>
        <v>0</v>
      </c>
      <c r="S199" s="24">
        <f t="shared" si="91"/>
        <v>0</v>
      </c>
      <c r="T199" s="24">
        <f t="shared" si="91"/>
        <v>0</v>
      </c>
      <c r="U199" s="24">
        <f t="shared" si="91"/>
        <v>0</v>
      </c>
      <c r="V199" s="24">
        <f t="shared" si="91"/>
        <v>0</v>
      </c>
      <c r="W199" s="24">
        <f t="shared" si="91"/>
        <v>0</v>
      </c>
      <c r="X199" s="24">
        <f t="shared" si="91"/>
        <v>0</v>
      </c>
      <c r="Y199" s="24">
        <f t="shared" si="91"/>
        <v>0.46909506753370339</v>
      </c>
      <c r="Z199" s="24">
        <f t="shared" si="91"/>
        <v>0</v>
      </c>
      <c r="AA199" s="24">
        <f t="shared" si="91"/>
        <v>0</v>
      </c>
      <c r="AB199" s="24">
        <f t="shared" si="91"/>
        <v>0.35285858162687389</v>
      </c>
      <c r="AC199" s="24">
        <f t="shared" si="91"/>
        <v>0</v>
      </c>
      <c r="AD199" s="24">
        <f t="shared" si="91"/>
        <v>0</v>
      </c>
      <c r="AE199" s="24">
        <f t="shared" si="91"/>
        <v>7.7613023660623143E-2</v>
      </c>
      <c r="AF199" s="24">
        <f t="shared" si="91"/>
        <v>0</v>
      </c>
      <c r="AG199" s="24">
        <f t="shared" si="91"/>
        <v>0</v>
      </c>
      <c r="AH199" s="24">
        <f t="shared" si="91"/>
        <v>0</v>
      </c>
      <c r="AI199" s="24">
        <f t="shared" si="91"/>
        <v>0</v>
      </c>
      <c r="AJ199" s="23">
        <f t="shared" si="91"/>
        <v>0</v>
      </c>
      <c r="AK199" s="22">
        <f t="shared" si="91"/>
        <v>0</v>
      </c>
      <c r="AL199" s="21">
        <f>SUM(C199:AK199)</f>
        <v>61.314044625780141</v>
      </c>
      <c r="AM199" s="20"/>
      <c r="AN199" s="19" t="s">
        <v>21</v>
      </c>
    </row>
    <row r="200" spans="1:40" ht="26.25" thickBot="1">
      <c r="A200" s="18"/>
      <c r="B200" s="17" t="s">
        <v>20</v>
      </c>
      <c r="C200" s="16">
        <f t="shared" ref="C200:AL200" si="92">C199/$AM$197</f>
        <v>0</v>
      </c>
      <c r="D200" s="16">
        <f t="shared" si="92"/>
        <v>13.935959858466605</v>
      </c>
      <c r="E200" s="16">
        <f t="shared" si="92"/>
        <v>334.1505840237308</v>
      </c>
      <c r="F200" s="16">
        <f t="shared" si="92"/>
        <v>0</v>
      </c>
      <c r="G200" s="16">
        <f t="shared" si="92"/>
        <v>0</v>
      </c>
      <c r="H200" s="16">
        <f t="shared" si="92"/>
        <v>37.859727138919503</v>
      </c>
      <c r="I200" s="16">
        <f t="shared" si="92"/>
        <v>0.71400136096498223</v>
      </c>
      <c r="J200" s="16">
        <f t="shared" si="92"/>
        <v>0</v>
      </c>
      <c r="K200" s="16">
        <f t="shared" si="92"/>
        <v>0</v>
      </c>
      <c r="L200" s="16">
        <f t="shared" si="92"/>
        <v>1.4103477141545222</v>
      </c>
      <c r="M200" s="16">
        <f t="shared" si="92"/>
        <v>9.9360741433884829</v>
      </c>
      <c r="N200" s="16">
        <f t="shared" si="92"/>
        <v>0</v>
      </c>
      <c r="O200" s="16">
        <f t="shared" si="92"/>
        <v>8.5236735213530945</v>
      </c>
      <c r="P200" s="16">
        <f t="shared" si="92"/>
        <v>0</v>
      </c>
      <c r="Q200" s="16">
        <f t="shared" si="92"/>
        <v>0</v>
      </c>
      <c r="R200" s="16">
        <f t="shared" si="92"/>
        <v>0</v>
      </c>
      <c r="S200" s="16">
        <f t="shared" si="92"/>
        <v>0</v>
      </c>
      <c r="T200" s="16">
        <f t="shared" si="92"/>
        <v>0</v>
      </c>
      <c r="U200" s="16">
        <f t="shared" si="92"/>
        <v>0</v>
      </c>
      <c r="V200" s="16">
        <f t="shared" si="92"/>
        <v>0</v>
      </c>
      <c r="W200" s="16">
        <f t="shared" si="92"/>
        <v>0</v>
      </c>
      <c r="X200" s="16">
        <f t="shared" si="92"/>
        <v>0</v>
      </c>
      <c r="Y200" s="16">
        <f t="shared" si="92"/>
        <v>3.156551157618622</v>
      </c>
      <c r="Z200" s="16">
        <f t="shared" si="92"/>
        <v>0</v>
      </c>
      <c r="AA200" s="16">
        <f t="shared" si="92"/>
        <v>0</v>
      </c>
      <c r="AB200" s="16">
        <f t="shared" si="92"/>
        <v>2.3743932550089086</v>
      </c>
      <c r="AC200" s="16">
        <f t="shared" si="92"/>
        <v>0</v>
      </c>
      <c r="AD200" s="16">
        <f t="shared" si="92"/>
        <v>0</v>
      </c>
      <c r="AE200" s="16">
        <f t="shared" si="92"/>
        <v>0.52225976489215498</v>
      </c>
      <c r="AF200" s="16">
        <f t="shared" si="92"/>
        <v>0</v>
      </c>
      <c r="AG200" s="16">
        <f t="shared" si="92"/>
        <v>0</v>
      </c>
      <c r="AH200" s="16">
        <f t="shared" si="92"/>
        <v>0</v>
      </c>
      <c r="AI200" s="16">
        <f t="shared" si="92"/>
        <v>0</v>
      </c>
      <c r="AJ200" s="16">
        <f t="shared" si="92"/>
        <v>0</v>
      </c>
      <c r="AK200" s="15">
        <f t="shared" si="92"/>
        <v>0</v>
      </c>
      <c r="AL200" s="14">
        <f t="shared" si="92"/>
        <v>412.5835719384977</v>
      </c>
      <c r="AM200" s="13"/>
      <c r="AN200" s="12">
        <f>SUM(C200:AK200)</f>
        <v>412.58357193849764</v>
      </c>
    </row>
    <row r="201" spans="1:40">
      <c r="A201" s="26" t="s">
        <v>32</v>
      </c>
      <c r="B201" s="25" t="s">
        <v>25</v>
      </c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40">
        <v>56.234000000000002</v>
      </c>
      <c r="AC201" s="24"/>
      <c r="AD201" s="24"/>
      <c r="AE201" s="24"/>
      <c r="AF201" s="24"/>
      <c r="AG201" s="24"/>
      <c r="AH201" s="24"/>
      <c r="AI201" s="24"/>
      <c r="AJ201" s="23"/>
      <c r="AK201" s="22"/>
      <c r="AL201" s="36"/>
      <c r="AM201" s="35"/>
      <c r="AN201" s="34"/>
    </row>
    <row r="202" spans="1:40">
      <c r="A202" s="26" t="s">
        <v>31</v>
      </c>
      <c r="B202" s="33" t="s">
        <v>23</v>
      </c>
      <c r="C202" s="32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9">
        <v>2130687</v>
      </c>
      <c r="AC202" s="30"/>
      <c r="AD202" s="30"/>
      <c r="AE202" s="30"/>
      <c r="AF202" s="30"/>
      <c r="AG202" s="30"/>
      <c r="AH202" s="30"/>
      <c r="AI202" s="30"/>
      <c r="AJ202" s="29"/>
      <c r="AK202" s="28"/>
      <c r="AL202" s="21"/>
      <c r="AM202" s="20"/>
      <c r="AN202" s="27"/>
    </row>
    <row r="203" spans="1:40">
      <c r="A203" s="26"/>
      <c r="B203" s="25" t="s">
        <v>22</v>
      </c>
      <c r="C203" s="24">
        <f t="shared" ref="C203:AK203" si="93">C202/16389.002</f>
        <v>0</v>
      </c>
      <c r="D203" s="24">
        <f t="shared" si="93"/>
        <v>0</v>
      </c>
      <c r="E203" s="24">
        <f t="shared" si="93"/>
        <v>0</v>
      </c>
      <c r="F203" s="24">
        <f t="shared" si="93"/>
        <v>0</v>
      </c>
      <c r="G203" s="24">
        <f t="shared" si="93"/>
        <v>0</v>
      </c>
      <c r="H203" s="24">
        <f t="shared" si="93"/>
        <v>0</v>
      </c>
      <c r="I203" s="24">
        <f t="shared" si="93"/>
        <v>0</v>
      </c>
      <c r="J203" s="24">
        <f t="shared" si="93"/>
        <v>0</v>
      </c>
      <c r="K203" s="24">
        <f t="shared" si="93"/>
        <v>0</v>
      </c>
      <c r="L203" s="24">
        <f t="shared" si="93"/>
        <v>0</v>
      </c>
      <c r="M203" s="24">
        <f t="shared" si="93"/>
        <v>0</v>
      </c>
      <c r="N203" s="24">
        <f t="shared" si="93"/>
        <v>0</v>
      </c>
      <c r="O203" s="24">
        <f t="shared" si="93"/>
        <v>0</v>
      </c>
      <c r="P203" s="24">
        <f t="shared" si="93"/>
        <v>0</v>
      </c>
      <c r="Q203" s="24">
        <f t="shared" si="93"/>
        <v>0</v>
      </c>
      <c r="R203" s="24">
        <f t="shared" si="93"/>
        <v>0</v>
      </c>
      <c r="S203" s="24">
        <f t="shared" si="93"/>
        <v>0</v>
      </c>
      <c r="T203" s="24">
        <f t="shared" si="93"/>
        <v>0</v>
      </c>
      <c r="U203" s="24">
        <f t="shared" si="93"/>
        <v>0</v>
      </c>
      <c r="V203" s="24">
        <f t="shared" si="93"/>
        <v>0</v>
      </c>
      <c r="W203" s="24">
        <f t="shared" si="93"/>
        <v>0</v>
      </c>
      <c r="X203" s="24">
        <f t="shared" si="93"/>
        <v>0</v>
      </c>
      <c r="Y203" s="24">
        <f t="shared" si="93"/>
        <v>0</v>
      </c>
      <c r="Z203" s="24">
        <f t="shared" si="93"/>
        <v>0</v>
      </c>
      <c r="AA203" s="24">
        <f t="shared" si="93"/>
        <v>0</v>
      </c>
      <c r="AB203" s="24">
        <f t="shared" si="93"/>
        <v>130.00712306948282</v>
      </c>
      <c r="AC203" s="24">
        <f t="shared" si="93"/>
        <v>0</v>
      </c>
      <c r="AD203" s="24">
        <f t="shared" si="93"/>
        <v>0</v>
      </c>
      <c r="AE203" s="24">
        <f t="shared" si="93"/>
        <v>0</v>
      </c>
      <c r="AF203" s="24">
        <f t="shared" si="93"/>
        <v>0</v>
      </c>
      <c r="AG203" s="24">
        <f t="shared" si="93"/>
        <v>0</v>
      </c>
      <c r="AH203" s="24">
        <f t="shared" si="93"/>
        <v>0</v>
      </c>
      <c r="AI203" s="24">
        <f t="shared" si="93"/>
        <v>0</v>
      </c>
      <c r="AJ203" s="23">
        <f t="shared" si="93"/>
        <v>0</v>
      </c>
      <c r="AK203" s="22">
        <f t="shared" si="93"/>
        <v>0</v>
      </c>
      <c r="AL203" s="21">
        <f>SUM(G203:AJ203)</f>
        <v>130.00712306948282</v>
      </c>
      <c r="AM203" s="20"/>
      <c r="AN203" s="19" t="s">
        <v>21</v>
      </c>
    </row>
    <row r="204" spans="1:40" ht="26.25" thickBot="1">
      <c r="A204" s="18"/>
      <c r="B204" s="17" t="s">
        <v>20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5"/>
      <c r="AK204" s="38"/>
      <c r="AL204" s="14"/>
      <c r="AM204" s="13"/>
      <c r="AN204" s="12"/>
    </row>
    <row r="205" spans="1:40">
      <c r="A205" s="26" t="s">
        <v>30</v>
      </c>
      <c r="B205" s="25" t="s">
        <v>25</v>
      </c>
      <c r="C205" s="24"/>
      <c r="D205" s="24">
        <v>1.901</v>
      </c>
      <c r="E205" s="24">
        <v>2.16</v>
      </c>
      <c r="F205" s="24"/>
      <c r="G205" s="24"/>
      <c r="H205" s="24"/>
      <c r="I205" s="24"/>
      <c r="J205" s="24"/>
      <c r="K205" s="24"/>
      <c r="L205" s="24">
        <v>8.9149999999999991</v>
      </c>
      <c r="M205" s="24"/>
      <c r="N205" s="24"/>
      <c r="O205" s="24"/>
      <c r="P205" s="24"/>
      <c r="Q205" s="24"/>
      <c r="R205" s="24"/>
      <c r="S205" s="24"/>
      <c r="T205" s="24">
        <v>40.656999999999996</v>
      </c>
      <c r="U205" s="24"/>
      <c r="V205" s="24"/>
      <c r="W205" s="24"/>
      <c r="X205" s="24"/>
      <c r="Y205" s="24">
        <v>52.264000000000003</v>
      </c>
      <c r="Z205" s="24"/>
      <c r="AA205" s="24"/>
      <c r="AB205" s="24">
        <v>56.238999999999997</v>
      </c>
      <c r="AC205" s="24"/>
      <c r="AD205" s="24"/>
      <c r="AE205" s="24"/>
      <c r="AF205" s="24"/>
      <c r="AG205" s="24"/>
      <c r="AH205" s="24"/>
      <c r="AI205" s="24"/>
      <c r="AJ205" s="23"/>
      <c r="AK205" s="22"/>
      <c r="AL205" s="36"/>
      <c r="AM205" s="35">
        <v>0.13152</v>
      </c>
      <c r="AN205" s="34"/>
    </row>
    <row r="206" spans="1:40">
      <c r="A206" s="26" t="s">
        <v>29</v>
      </c>
      <c r="B206" s="33" t="s">
        <v>23</v>
      </c>
      <c r="C206" s="32"/>
      <c r="D206" s="30">
        <v>3533</v>
      </c>
      <c r="E206" s="30">
        <v>936</v>
      </c>
      <c r="F206" s="30"/>
      <c r="G206" s="30"/>
      <c r="H206" s="30"/>
      <c r="I206" s="30"/>
      <c r="J206" s="30"/>
      <c r="K206" s="30"/>
      <c r="L206" s="30">
        <v>1305</v>
      </c>
      <c r="M206" s="30"/>
      <c r="N206" s="30"/>
      <c r="O206" s="30"/>
      <c r="P206" s="30"/>
      <c r="Q206" s="30"/>
      <c r="R206" s="30"/>
      <c r="S206" s="30"/>
      <c r="T206" s="30">
        <v>2802</v>
      </c>
      <c r="U206" s="30"/>
      <c r="V206" s="30"/>
      <c r="W206" s="30"/>
      <c r="X206" s="30"/>
      <c r="Y206" s="30">
        <v>1757</v>
      </c>
      <c r="Z206" s="30"/>
      <c r="AA206" s="30"/>
      <c r="AB206" s="30">
        <v>5885</v>
      </c>
      <c r="AC206" s="30"/>
      <c r="AD206" s="30"/>
      <c r="AE206" s="30"/>
      <c r="AF206" s="30"/>
      <c r="AG206" s="30"/>
      <c r="AH206" s="30"/>
      <c r="AI206" s="30"/>
      <c r="AJ206" s="29"/>
      <c r="AK206" s="28"/>
      <c r="AL206" s="21"/>
      <c r="AM206" s="20"/>
      <c r="AN206" s="27"/>
    </row>
    <row r="207" spans="1:40">
      <c r="A207" s="26"/>
      <c r="B207" s="25" t="s">
        <v>22</v>
      </c>
      <c r="C207" s="24">
        <f t="shared" ref="C207:AK207" si="94">C206/16389.002</f>
        <v>0</v>
      </c>
      <c r="D207" s="24">
        <f t="shared" si="94"/>
        <v>0.21557139354794147</v>
      </c>
      <c r="E207" s="24">
        <f t="shared" si="94"/>
        <v>5.7111470240835897E-2</v>
      </c>
      <c r="F207" s="24">
        <f t="shared" si="94"/>
        <v>0</v>
      </c>
      <c r="G207" s="24">
        <f t="shared" si="94"/>
        <v>0</v>
      </c>
      <c r="H207" s="24">
        <f t="shared" si="94"/>
        <v>0</v>
      </c>
      <c r="I207" s="24">
        <f t="shared" si="94"/>
        <v>0</v>
      </c>
      <c r="J207" s="24">
        <f t="shared" si="94"/>
        <v>0</v>
      </c>
      <c r="K207" s="24">
        <f t="shared" si="94"/>
        <v>0</v>
      </c>
      <c r="L207" s="24">
        <f t="shared" si="94"/>
        <v>7.9626569085780821E-2</v>
      </c>
      <c r="M207" s="24">
        <f t="shared" si="94"/>
        <v>0</v>
      </c>
      <c r="N207" s="24">
        <f t="shared" si="94"/>
        <v>0</v>
      </c>
      <c r="O207" s="24">
        <f t="shared" si="94"/>
        <v>0</v>
      </c>
      <c r="P207" s="24">
        <f t="shared" si="94"/>
        <v>0</v>
      </c>
      <c r="Q207" s="24">
        <f t="shared" si="94"/>
        <v>0</v>
      </c>
      <c r="R207" s="24">
        <f t="shared" si="94"/>
        <v>0</v>
      </c>
      <c r="S207" s="24">
        <f t="shared" si="94"/>
        <v>0</v>
      </c>
      <c r="T207" s="24">
        <f t="shared" si="94"/>
        <v>0.1709683115542972</v>
      </c>
      <c r="U207" s="24">
        <f t="shared" si="94"/>
        <v>0</v>
      </c>
      <c r="V207" s="24">
        <f t="shared" si="94"/>
        <v>0</v>
      </c>
      <c r="W207" s="24">
        <f t="shared" si="94"/>
        <v>0</v>
      </c>
      <c r="X207" s="24">
        <f t="shared" si="94"/>
        <v>0</v>
      </c>
      <c r="Y207" s="24">
        <f t="shared" si="94"/>
        <v>0.10720603975763747</v>
      </c>
      <c r="Z207" s="24">
        <f t="shared" si="94"/>
        <v>0</v>
      </c>
      <c r="AA207" s="24">
        <f t="shared" si="94"/>
        <v>0</v>
      </c>
      <c r="AB207" s="24">
        <f t="shared" si="94"/>
        <v>0.35908226748645217</v>
      </c>
      <c r="AC207" s="24">
        <f t="shared" si="94"/>
        <v>0</v>
      </c>
      <c r="AD207" s="24">
        <f t="shared" si="94"/>
        <v>0</v>
      </c>
      <c r="AE207" s="24">
        <f t="shared" si="94"/>
        <v>0</v>
      </c>
      <c r="AF207" s="24">
        <f t="shared" si="94"/>
        <v>0</v>
      </c>
      <c r="AG207" s="24">
        <f t="shared" si="94"/>
        <v>0</v>
      </c>
      <c r="AH207" s="24">
        <f t="shared" si="94"/>
        <v>0</v>
      </c>
      <c r="AI207" s="24">
        <f t="shared" si="94"/>
        <v>0</v>
      </c>
      <c r="AJ207" s="23">
        <f t="shared" si="94"/>
        <v>0</v>
      </c>
      <c r="AK207" s="22">
        <f t="shared" si="94"/>
        <v>0</v>
      </c>
      <c r="AL207" s="21">
        <f>SUM(C207:AK207)</f>
        <v>0.98956605167294498</v>
      </c>
      <c r="AM207" s="20"/>
      <c r="AN207" s="19" t="s">
        <v>21</v>
      </c>
    </row>
    <row r="208" spans="1:40" ht="26.25" thickBot="1">
      <c r="A208" s="18"/>
      <c r="B208" s="17" t="s">
        <v>20</v>
      </c>
      <c r="C208" s="16">
        <f t="shared" ref="C208:AL208" si="95">C207/$AM$205</f>
        <v>0</v>
      </c>
      <c r="D208" s="16">
        <f t="shared" si="95"/>
        <v>1.6390768974143968</v>
      </c>
      <c r="E208" s="16">
        <f t="shared" si="95"/>
        <v>0.43424171411827783</v>
      </c>
      <c r="F208" s="16">
        <f t="shared" si="95"/>
        <v>0</v>
      </c>
      <c r="G208" s="16">
        <f t="shared" si="95"/>
        <v>0</v>
      </c>
      <c r="H208" s="16">
        <f t="shared" si="95"/>
        <v>0</v>
      </c>
      <c r="I208" s="16">
        <f t="shared" si="95"/>
        <v>0</v>
      </c>
      <c r="J208" s="16">
        <f t="shared" si="95"/>
        <v>0</v>
      </c>
      <c r="K208" s="16">
        <f t="shared" si="95"/>
        <v>0</v>
      </c>
      <c r="L208" s="16">
        <f t="shared" si="95"/>
        <v>0.60543315910721429</v>
      </c>
      <c r="M208" s="16">
        <f t="shared" si="95"/>
        <v>0</v>
      </c>
      <c r="N208" s="16">
        <f t="shared" si="95"/>
        <v>0</v>
      </c>
      <c r="O208" s="16">
        <f t="shared" si="95"/>
        <v>0</v>
      </c>
      <c r="P208" s="16">
        <f t="shared" si="95"/>
        <v>0</v>
      </c>
      <c r="Q208" s="16">
        <f t="shared" si="95"/>
        <v>0</v>
      </c>
      <c r="R208" s="16">
        <f t="shared" si="95"/>
        <v>0</v>
      </c>
      <c r="S208" s="16">
        <f t="shared" si="95"/>
        <v>0</v>
      </c>
      <c r="T208" s="16">
        <f t="shared" si="95"/>
        <v>1.299941541623306</v>
      </c>
      <c r="U208" s="16">
        <f t="shared" si="95"/>
        <v>0</v>
      </c>
      <c r="V208" s="16">
        <f t="shared" si="95"/>
        <v>0</v>
      </c>
      <c r="W208" s="16">
        <f t="shared" si="95"/>
        <v>0</v>
      </c>
      <c r="X208" s="16">
        <f t="shared" si="95"/>
        <v>0</v>
      </c>
      <c r="Y208" s="16">
        <f t="shared" si="95"/>
        <v>0.81513108088228003</v>
      </c>
      <c r="Z208" s="16">
        <f t="shared" si="95"/>
        <v>0</v>
      </c>
      <c r="AA208" s="16">
        <f t="shared" si="95"/>
        <v>0</v>
      </c>
      <c r="AB208" s="16">
        <f t="shared" si="95"/>
        <v>2.7302483841731462</v>
      </c>
      <c r="AC208" s="16">
        <f t="shared" si="95"/>
        <v>0</v>
      </c>
      <c r="AD208" s="16">
        <f t="shared" si="95"/>
        <v>0</v>
      </c>
      <c r="AE208" s="16">
        <f t="shared" si="95"/>
        <v>0</v>
      </c>
      <c r="AF208" s="16">
        <f t="shared" si="95"/>
        <v>0</v>
      </c>
      <c r="AG208" s="16">
        <f t="shared" si="95"/>
        <v>0</v>
      </c>
      <c r="AH208" s="16">
        <f t="shared" si="95"/>
        <v>0</v>
      </c>
      <c r="AI208" s="16">
        <f t="shared" si="95"/>
        <v>0</v>
      </c>
      <c r="AJ208" s="16">
        <f t="shared" si="95"/>
        <v>0</v>
      </c>
      <c r="AK208" s="15">
        <f t="shared" si="95"/>
        <v>0</v>
      </c>
      <c r="AL208" s="14">
        <f t="shared" si="95"/>
        <v>7.5240727773186205</v>
      </c>
      <c r="AM208" s="13"/>
      <c r="AN208" s="12">
        <f>SUM(C208:AK208)</f>
        <v>7.5240727773186205</v>
      </c>
    </row>
    <row r="209" spans="1:40">
      <c r="A209" s="26" t="s">
        <v>28</v>
      </c>
      <c r="B209" s="25" t="s">
        <v>25</v>
      </c>
      <c r="C209" s="24"/>
      <c r="D209" s="24"/>
      <c r="E209" s="37">
        <v>2.17</v>
      </c>
      <c r="F209" s="24"/>
      <c r="G209" s="24"/>
      <c r="H209" s="24"/>
      <c r="I209" s="24"/>
      <c r="J209" s="24"/>
      <c r="K209" s="24"/>
      <c r="L209" s="24"/>
      <c r="M209" s="37">
        <v>9.141</v>
      </c>
      <c r="N209" s="24"/>
      <c r="O209" s="24">
        <v>10.945</v>
      </c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3"/>
      <c r="AK209" s="22"/>
      <c r="AL209" s="36"/>
      <c r="AM209" s="35">
        <v>0.22764000000000001</v>
      </c>
      <c r="AN209" s="34"/>
    </row>
    <row r="210" spans="1:40">
      <c r="A210" s="26" t="s">
        <v>27</v>
      </c>
      <c r="B210" s="33" t="s">
        <v>23</v>
      </c>
      <c r="C210" s="32"/>
      <c r="D210" s="30"/>
      <c r="E210" s="31">
        <v>182557</v>
      </c>
      <c r="F210" s="30"/>
      <c r="G210" s="30"/>
      <c r="H210" s="30"/>
      <c r="I210" s="30"/>
      <c r="J210" s="30"/>
      <c r="K210" s="30"/>
      <c r="L210" s="30"/>
      <c r="M210" s="31">
        <v>38428</v>
      </c>
      <c r="N210" s="30"/>
      <c r="O210" s="30">
        <v>16080</v>
      </c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29"/>
      <c r="AK210" s="28"/>
      <c r="AL210" s="21"/>
      <c r="AM210" s="20"/>
      <c r="AN210" s="27"/>
    </row>
    <row r="211" spans="1:40">
      <c r="A211" s="26"/>
      <c r="B211" s="25" t="s">
        <v>22</v>
      </c>
      <c r="C211" s="24">
        <f t="shared" ref="C211:AK211" si="96">C210/16389.002</f>
        <v>0</v>
      </c>
      <c r="D211" s="24">
        <f t="shared" si="96"/>
        <v>0</v>
      </c>
      <c r="E211" s="24">
        <f t="shared" si="96"/>
        <v>11.138994308500298</v>
      </c>
      <c r="F211" s="24">
        <f t="shared" si="96"/>
        <v>0</v>
      </c>
      <c r="G211" s="24">
        <f t="shared" si="96"/>
        <v>0</v>
      </c>
      <c r="H211" s="24">
        <f t="shared" si="96"/>
        <v>0</v>
      </c>
      <c r="I211" s="24">
        <f t="shared" si="96"/>
        <v>0</v>
      </c>
      <c r="J211" s="24">
        <f t="shared" si="96"/>
        <v>0</v>
      </c>
      <c r="K211" s="24">
        <f t="shared" si="96"/>
        <v>0</v>
      </c>
      <c r="L211" s="24">
        <f t="shared" si="96"/>
        <v>0</v>
      </c>
      <c r="M211" s="24">
        <f t="shared" si="96"/>
        <v>2.3447431393320959</v>
      </c>
      <c r="N211" s="24">
        <f t="shared" si="96"/>
        <v>0</v>
      </c>
      <c r="O211" s="24">
        <f t="shared" si="96"/>
        <v>0.98114577080410381</v>
      </c>
      <c r="P211" s="24">
        <f t="shared" si="96"/>
        <v>0</v>
      </c>
      <c r="Q211" s="24">
        <f t="shared" si="96"/>
        <v>0</v>
      </c>
      <c r="R211" s="24">
        <f t="shared" si="96"/>
        <v>0</v>
      </c>
      <c r="S211" s="24">
        <f t="shared" si="96"/>
        <v>0</v>
      </c>
      <c r="T211" s="24">
        <f t="shared" si="96"/>
        <v>0</v>
      </c>
      <c r="U211" s="24">
        <f t="shared" si="96"/>
        <v>0</v>
      </c>
      <c r="V211" s="24">
        <f t="shared" si="96"/>
        <v>0</v>
      </c>
      <c r="W211" s="24">
        <f t="shared" si="96"/>
        <v>0</v>
      </c>
      <c r="X211" s="24">
        <f t="shared" si="96"/>
        <v>0</v>
      </c>
      <c r="Y211" s="24">
        <f t="shared" si="96"/>
        <v>0</v>
      </c>
      <c r="Z211" s="24">
        <f t="shared" si="96"/>
        <v>0</v>
      </c>
      <c r="AA211" s="24">
        <f t="shared" si="96"/>
        <v>0</v>
      </c>
      <c r="AB211" s="24">
        <f t="shared" si="96"/>
        <v>0</v>
      </c>
      <c r="AC211" s="24">
        <f t="shared" si="96"/>
        <v>0</v>
      </c>
      <c r="AD211" s="24">
        <f t="shared" si="96"/>
        <v>0</v>
      </c>
      <c r="AE211" s="24">
        <f t="shared" si="96"/>
        <v>0</v>
      </c>
      <c r="AF211" s="24">
        <f t="shared" si="96"/>
        <v>0</v>
      </c>
      <c r="AG211" s="24">
        <f t="shared" si="96"/>
        <v>0</v>
      </c>
      <c r="AH211" s="24">
        <f t="shared" si="96"/>
        <v>0</v>
      </c>
      <c r="AI211" s="24">
        <f t="shared" si="96"/>
        <v>0</v>
      </c>
      <c r="AJ211" s="23">
        <f t="shared" si="96"/>
        <v>0</v>
      </c>
      <c r="AK211" s="22">
        <f t="shared" si="96"/>
        <v>0</v>
      </c>
      <c r="AL211" s="21">
        <f>SUM(C211:AK211)</f>
        <v>14.464883218636498</v>
      </c>
      <c r="AM211" s="20"/>
      <c r="AN211" s="19" t="s">
        <v>21</v>
      </c>
    </row>
    <row r="212" spans="1:40" ht="26.25" thickBot="1">
      <c r="A212" s="18"/>
      <c r="B212" s="17" t="s">
        <v>20</v>
      </c>
      <c r="C212" s="16">
        <f t="shared" ref="C212:AL212" si="97">C211/$AM$209</f>
        <v>0</v>
      </c>
      <c r="D212" s="16">
        <f t="shared" si="97"/>
        <v>0</v>
      </c>
      <c r="E212" s="16">
        <f t="shared" si="97"/>
        <v>48.932500037340965</v>
      </c>
      <c r="F212" s="16">
        <f t="shared" si="97"/>
        <v>0</v>
      </c>
      <c r="G212" s="16">
        <f t="shared" si="97"/>
        <v>0</v>
      </c>
      <c r="H212" s="16">
        <f t="shared" si="97"/>
        <v>0</v>
      </c>
      <c r="I212" s="16">
        <f t="shared" si="97"/>
        <v>0</v>
      </c>
      <c r="J212" s="16">
        <f t="shared" si="97"/>
        <v>0</v>
      </c>
      <c r="K212" s="16">
        <f t="shared" si="97"/>
        <v>0</v>
      </c>
      <c r="L212" s="16">
        <f t="shared" si="97"/>
        <v>0</v>
      </c>
      <c r="M212" s="16">
        <f t="shared" si="97"/>
        <v>10.300224650026777</v>
      </c>
      <c r="N212" s="16">
        <f t="shared" si="97"/>
        <v>0</v>
      </c>
      <c r="O212" s="16">
        <f t="shared" si="97"/>
        <v>4.3100763082239668</v>
      </c>
      <c r="P212" s="16">
        <f t="shared" si="97"/>
        <v>0</v>
      </c>
      <c r="Q212" s="16">
        <f t="shared" si="97"/>
        <v>0</v>
      </c>
      <c r="R212" s="16">
        <f t="shared" si="97"/>
        <v>0</v>
      </c>
      <c r="S212" s="16">
        <f t="shared" si="97"/>
        <v>0</v>
      </c>
      <c r="T212" s="16">
        <f t="shared" si="97"/>
        <v>0</v>
      </c>
      <c r="U212" s="16">
        <f t="shared" si="97"/>
        <v>0</v>
      </c>
      <c r="V212" s="16">
        <f t="shared" si="97"/>
        <v>0</v>
      </c>
      <c r="W212" s="16">
        <f t="shared" si="97"/>
        <v>0</v>
      </c>
      <c r="X212" s="16">
        <f t="shared" si="97"/>
        <v>0</v>
      </c>
      <c r="Y212" s="16">
        <f t="shared" si="97"/>
        <v>0</v>
      </c>
      <c r="Z212" s="16">
        <f t="shared" si="97"/>
        <v>0</v>
      </c>
      <c r="AA212" s="16">
        <f t="shared" si="97"/>
        <v>0</v>
      </c>
      <c r="AB212" s="16">
        <f t="shared" si="97"/>
        <v>0</v>
      </c>
      <c r="AC212" s="16">
        <f t="shared" si="97"/>
        <v>0</v>
      </c>
      <c r="AD212" s="16">
        <f t="shared" si="97"/>
        <v>0</v>
      </c>
      <c r="AE212" s="16">
        <f t="shared" si="97"/>
        <v>0</v>
      </c>
      <c r="AF212" s="16">
        <f t="shared" si="97"/>
        <v>0</v>
      </c>
      <c r="AG212" s="16">
        <f t="shared" si="97"/>
        <v>0</v>
      </c>
      <c r="AH212" s="16">
        <f t="shared" si="97"/>
        <v>0</v>
      </c>
      <c r="AI212" s="16">
        <f t="shared" si="97"/>
        <v>0</v>
      </c>
      <c r="AJ212" s="16">
        <f t="shared" si="97"/>
        <v>0</v>
      </c>
      <c r="AK212" s="15">
        <f t="shared" si="97"/>
        <v>0</v>
      </c>
      <c r="AL212" s="14">
        <f t="shared" si="97"/>
        <v>63.542800995591712</v>
      </c>
      <c r="AM212" s="13"/>
      <c r="AN212" s="12">
        <f>SUM(C212:AK212)</f>
        <v>63.542800995591712</v>
      </c>
    </row>
    <row r="213" spans="1:40">
      <c r="A213" s="26" t="s">
        <v>26</v>
      </c>
      <c r="B213" s="25" t="s">
        <v>25</v>
      </c>
      <c r="C213" s="24"/>
      <c r="D213" s="24"/>
      <c r="E213" s="24">
        <v>2.1760000000000002</v>
      </c>
      <c r="F213" s="24"/>
      <c r="G213" s="24"/>
      <c r="H213" s="24">
        <v>3.5550000000000002</v>
      </c>
      <c r="I213" s="24">
        <v>4.6840000000000002</v>
      </c>
      <c r="J213" s="24"/>
      <c r="K213" s="24"/>
      <c r="L213" s="24"/>
      <c r="M213" s="37">
        <v>9.1430000000000007</v>
      </c>
      <c r="N213" s="24"/>
      <c r="O213" s="37">
        <v>10.968</v>
      </c>
      <c r="P213" s="24"/>
      <c r="Q213" s="24"/>
      <c r="R213" s="24"/>
      <c r="S213" s="24"/>
      <c r="T213" s="24"/>
      <c r="U213" s="37">
        <v>42.927</v>
      </c>
      <c r="V213" s="24"/>
      <c r="W213" s="24"/>
      <c r="X213" s="24"/>
      <c r="Y213" s="24">
        <v>52.396999999999998</v>
      </c>
      <c r="Z213" s="24"/>
      <c r="AA213" s="24"/>
      <c r="AB213" s="24"/>
      <c r="AC213" s="24"/>
      <c r="AD213" s="24"/>
      <c r="AE213" s="24"/>
      <c r="AF213" s="24"/>
      <c r="AG213" s="37">
        <v>60.345999999999997</v>
      </c>
      <c r="AH213" s="24"/>
      <c r="AI213" s="24"/>
      <c r="AJ213" s="23"/>
      <c r="AK213" s="22"/>
      <c r="AL213" s="36"/>
      <c r="AM213" s="35">
        <v>0.31879999999999997</v>
      </c>
      <c r="AN213" s="34"/>
    </row>
    <row r="214" spans="1:40">
      <c r="A214" s="26" t="s">
        <v>24</v>
      </c>
      <c r="B214" s="33" t="s">
        <v>23</v>
      </c>
      <c r="C214" s="32"/>
      <c r="D214" s="30"/>
      <c r="E214" s="30">
        <v>838815</v>
      </c>
      <c r="F214" s="30"/>
      <c r="G214" s="30"/>
      <c r="H214" s="30">
        <v>195487</v>
      </c>
      <c r="I214" s="30">
        <v>13960</v>
      </c>
      <c r="J214" s="30"/>
      <c r="K214" s="30"/>
      <c r="L214" s="30"/>
      <c r="M214" s="31">
        <v>78207</v>
      </c>
      <c r="N214" s="30"/>
      <c r="O214" s="31">
        <v>30752</v>
      </c>
      <c r="P214" s="30"/>
      <c r="Q214" s="30"/>
      <c r="R214" s="30"/>
      <c r="S214" s="30"/>
      <c r="T214" s="30"/>
      <c r="U214" s="31">
        <v>3319</v>
      </c>
      <c r="V214" s="30"/>
      <c r="W214" s="30"/>
      <c r="X214" s="30"/>
      <c r="Y214" s="30">
        <v>8466</v>
      </c>
      <c r="Z214" s="30"/>
      <c r="AA214" s="30"/>
      <c r="AB214" s="30"/>
      <c r="AC214" s="30"/>
      <c r="AD214" s="30"/>
      <c r="AE214" s="30"/>
      <c r="AF214" s="30"/>
      <c r="AG214" s="31">
        <v>63211</v>
      </c>
      <c r="AH214" s="30"/>
      <c r="AI214" s="30"/>
      <c r="AJ214" s="29"/>
      <c r="AK214" s="28"/>
      <c r="AL214" s="21"/>
      <c r="AM214" s="20"/>
      <c r="AN214" s="27"/>
    </row>
    <row r="215" spans="1:40">
      <c r="A215" s="26"/>
      <c r="B215" s="25" t="s">
        <v>22</v>
      </c>
      <c r="C215" s="24">
        <f t="shared" ref="C215:AK215" si="98">C214/16389.002</f>
        <v>0</v>
      </c>
      <c r="D215" s="24">
        <f t="shared" si="98"/>
        <v>0</v>
      </c>
      <c r="E215" s="24">
        <f t="shared" si="98"/>
        <v>51.181578963746539</v>
      </c>
      <c r="F215" s="24">
        <f t="shared" si="98"/>
        <v>0</v>
      </c>
      <c r="G215" s="24">
        <f t="shared" si="98"/>
        <v>0</v>
      </c>
      <c r="H215" s="24">
        <f t="shared" si="98"/>
        <v>11.927938015993895</v>
      </c>
      <c r="I215" s="24">
        <f t="shared" si="98"/>
        <v>0.85179073136973193</v>
      </c>
      <c r="J215" s="24">
        <f t="shared" si="98"/>
        <v>0</v>
      </c>
      <c r="K215" s="24">
        <f t="shared" si="98"/>
        <v>0</v>
      </c>
      <c r="L215" s="24">
        <f t="shared" si="98"/>
        <v>0</v>
      </c>
      <c r="M215" s="24">
        <f t="shared" si="98"/>
        <v>4.7719196080395863</v>
      </c>
      <c r="N215" s="24">
        <f t="shared" si="98"/>
        <v>0</v>
      </c>
      <c r="O215" s="24">
        <f t="shared" si="98"/>
        <v>1.8763802701348136</v>
      </c>
      <c r="P215" s="24">
        <f t="shared" si="98"/>
        <v>0</v>
      </c>
      <c r="Q215" s="24">
        <f t="shared" si="98"/>
        <v>0</v>
      </c>
      <c r="R215" s="24">
        <f t="shared" si="98"/>
        <v>0</v>
      </c>
      <c r="S215" s="24">
        <f t="shared" si="98"/>
        <v>0</v>
      </c>
      <c r="T215" s="24">
        <f t="shared" si="98"/>
        <v>0</v>
      </c>
      <c r="U215" s="24">
        <f t="shared" si="98"/>
        <v>0.20251385654843412</v>
      </c>
      <c r="V215" s="24">
        <f t="shared" si="98"/>
        <v>0</v>
      </c>
      <c r="W215" s="24">
        <f t="shared" si="98"/>
        <v>0</v>
      </c>
      <c r="X215" s="24">
        <f t="shared" si="98"/>
        <v>0</v>
      </c>
      <c r="Y215" s="24">
        <f t="shared" si="98"/>
        <v>0.51656592634499643</v>
      </c>
      <c r="Z215" s="24">
        <f t="shared" si="98"/>
        <v>0</v>
      </c>
      <c r="AA215" s="24">
        <f t="shared" si="98"/>
        <v>0</v>
      </c>
      <c r="AB215" s="24">
        <f t="shared" si="98"/>
        <v>0</v>
      </c>
      <c r="AC215" s="24">
        <f t="shared" si="98"/>
        <v>0</v>
      </c>
      <c r="AD215" s="24">
        <f t="shared" si="98"/>
        <v>0</v>
      </c>
      <c r="AE215" s="24">
        <f t="shared" si="98"/>
        <v>0</v>
      </c>
      <c r="AF215" s="24">
        <f t="shared" si="98"/>
        <v>0</v>
      </c>
      <c r="AG215" s="24">
        <f t="shared" si="98"/>
        <v>3.8569157536255103</v>
      </c>
      <c r="AH215" s="24">
        <f t="shared" si="98"/>
        <v>0</v>
      </c>
      <c r="AI215" s="24">
        <f t="shared" si="98"/>
        <v>0</v>
      </c>
      <c r="AJ215" s="23">
        <f t="shared" si="98"/>
        <v>0</v>
      </c>
      <c r="AK215" s="22">
        <f t="shared" si="98"/>
        <v>0</v>
      </c>
      <c r="AL215" s="21">
        <f>SUM(C215:AK215)</f>
        <v>75.18560312580351</v>
      </c>
      <c r="AM215" s="20"/>
      <c r="AN215" s="19" t="s">
        <v>21</v>
      </c>
    </row>
    <row r="216" spans="1:40" ht="26.25" thickBot="1">
      <c r="A216" s="18"/>
      <c r="B216" s="17" t="s">
        <v>20</v>
      </c>
      <c r="C216" s="16">
        <f t="shared" ref="C216:AL216" si="99">C215/$AM$213</f>
        <v>0</v>
      </c>
      <c r="D216" s="16">
        <f t="shared" si="99"/>
        <v>0</v>
      </c>
      <c r="E216" s="16">
        <f t="shared" si="99"/>
        <v>160.54447604688377</v>
      </c>
      <c r="F216" s="16">
        <f t="shared" si="99"/>
        <v>0</v>
      </c>
      <c r="G216" s="16">
        <f t="shared" si="99"/>
        <v>0</v>
      </c>
      <c r="H216" s="16">
        <f t="shared" si="99"/>
        <v>37.415112973632048</v>
      </c>
      <c r="I216" s="16">
        <f t="shared" si="99"/>
        <v>2.6718655312726849</v>
      </c>
      <c r="J216" s="16">
        <f t="shared" si="99"/>
        <v>0</v>
      </c>
      <c r="K216" s="16">
        <f t="shared" si="99"/>
        <v>0</v>
      </c>
      <c r="L216" s="16">
        <f t="shared" si="99"/>
        <v>0</v>
      </c>
      <c r="M216" s="16">
        <f t="shared" si="99"/>
        <v>14.968380200876997</v>
      </c>
      <c r="N216" s="16">
        <f t="shared" si="99"/>
        <v>0</v>
      </c>
      <c r="O216" s="16">
        <f t="shared" si="99"/>
        <v>5.8857599439611468</v>
      </c>
      <c r="P216" s="16">
        <f t="shared" si="99"/>
        <v>0</v>
      </c>
      <c r="Q216" s="16">
        <f t="shared" si="99"/>
        <v>0</v>
      </c>
      <c r="R216" s="16">
        <f t="shared" si="99"/>
        <v>0</v>
      </c>
      <c r="S216" s="16">
        <f t="shared" si="99"/>
        <v>0</v>
      </c>
      <c r="T216" s="16">
        <f t="shared" si="99"/>
        <v>0</v>
      </c>
      <c r="U216" s="16">
        <f t="shared" si="99"/>
        <v>0.63523794400387124</v>
      </c>
      <c r="V216" s="16">
        <f t="shared" si="99"/>
        <v>0</v>
      </c>
      <c r="W216" s="16">
        <f t="shared" si="99"/>
        <v>0</v>
      </c>
      <c r="X216" s="16">
        <f t="shared" si="99"/>
        <v>0</v>
      </c>
      <c r="Y216" s="16">
        <f t="shared" si="99"/>
        <v>1.6203448128764004</v>
      </c>
      <c r="Z216" s="16">
        <f t="shared" si="99"/>
        <v>0</v>
      </c>
      <c r="AA216" s="16">
        <f t="shared" si="99"/>
        <v>0</v>
      </c>
      <c r="AB216" s="16">
        <f t="shared" si="99"/>
        <v>0</v>
      </c>
      <c r="AC216" s="16">
        <f t="shared" si="99"/>
        <v>0</v>
      </c>
      <c r="AD216" s="16">
        <f t="shared" si="99"/>
        <v>0</v>
      </c>
      <c r="AE216" s="16">
        <f t="shared" si="99"/>
        <v>0</v>
      </c>
      <c r="AF216" s="16">
        <f t="shared" si="99"/>
        <v>0</v>
      </c>
      <c r="AG216" s="16">
        <f t="shared" si="99"/>
        <v>12.098230092928201</v>
      </c>
      <c r="AH216" s="16">
        <f t="shared" si="99"/>
        <v>0</v>
      </c>
      <c r="AI216" s="16">
        <f t="shared" si="99"/>
        <v>0</v>
      </c>
      <c r="AJ216" s="16">
        <f t="shared" si="99"/>
        <v>0</v>
      </c>
      <c r="AK216" s="15">
        <f t="shared" si="99"/>
        <v>0</v>
      </c>
      <c r="AL216" s="14">
        <f t="shared" si="99"/>
        <v>235.83940754643513</v>
      </c>
      <c r="AM216" s="13"/>
      <c r="AN216" s="12">
        <f>SUM(C216:AK216)</f>
        <v>235.8394075464351</v>
      </c>
    </row>
    <row r="220" spans="1:40">
      <c r="D220" s="9"/>
      <c r="R220" s="11"/>
    </row>
    <row r="221" spans="1:40">
      <c r="D221" s="9"/>
      <c r="R221" s="11"/>
    </row>
    <row r="222" spans="1:40">
      <c r="D222" s="9"/>
      <c r="R222" s="11"/>
    </row>
    <row r="223" spans="1:40">
      <c r="D223" s="9"/>
      <c r="R223" s="11"/>
    </row>
    <row r="224" spans="1:40">
      <c r="D224" s="9"/>
    </row>
    <row r="225" spans="4:4">
      <c r="D225" s="9"/>
    </row>
    <row r="226" spans="4:4">
      <c r="D226" s="9"/>
    </row>
    <row r="227" spans="4:4">
      <c r="D227" s="9"/>
    </row>
    <row r="228" spans="4:4">
      <c r="D228" s="9"/>
    </row>
    <row r="229" spans="4:4">
      <c r="D229" s="9"/>
    </row>
    <row r="230" spans="4:4">
      <c r="D230" s="9"/>
    </row>
    <row r="231" spans="4:4">
      <c r="D231" s="9"/>
    </row>
    <row r="232" spans="4:4">
      <c r="D232" s="9"/>
    </row>
    <row r="233" spans="4:4">
      <c r="D233" s="9"/>
    </row>
    <row r="234" spans="4:4">
      <c r="D234" s="9"/>
    </row>
    <row r="235" spans="4:4">
      <c r="D235" s="9"/>
    </row>
    <row r="236" spans="4:4">
      <c r="D236" s="9"/>
    </row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6">
      <c r="D241" s="9"/>
    </row>
    <row r="242" spans="4:6">
      <c r="D242" s="9"/>
    </row>
    <row r="243" spans="4:6">
      <c r="D243" s="9"/>
    </row>
    <row r="245" spans="4:6">
      <c r="D245" s="9"/>
      <c r="F245" s="10"/>
    </row>
    <row r="246" spans="4:6">
      <c r="D246" s="9"/>
      <c r="F246" s="10"/>
    </row>
    <row r="247" spans="4:6">
      <c r="D247" s="9"/>
    </row>
    <row r="248" spans="4:6">
      <c r="D248" s="9"/>
    </row>
    <row r="249" spans="4:6">
      <c r="D249" s="9"/>
    </row>
    <row r="250" spans="4:6">
      <c r="D250" s="9"/>
    </row>
    <row r="251" spans="4:6">
      <c r="D251" s="9"/>
    </row>
    <row r="252" spans="4:6">
      <c r="D252" s="9"/>
    </row>
    <row r="253" spans="4:6">
      <c r="D253" s="9"/>
    </row>
    <row r="254" spans="4:6">
      <c r="D254" s="9"/>
    </row>
    <row r="255" spans="4:6">
      <c r="D255" s="9"/>
    </row>
    <row r="256" spans="4:6">
      <c r="D256" s="9"/>
    </row>
    <row r="257" spans="4:4">
      <c r="D257" s="9"/>
    </row>
    <row r="258" spans="4:4">
      <c r="D258" s="9"/>
    </row>
    <row r="259" spans="4:4">
      <c r="D259" s="9"/>
    </row>
    <row r="260" spans="4:4">
      <c r="D260" s="9"/>
    </row>
    <row r="261" spans="4:4">
      <c r="D261" s="9"/>
    </row>
    <row r="262" spans="4:4">
      <c r="D262" s="9"/>
    </row>
    <row r="263" spans="4:4">
      <c r="D263" s="9"/>
    </row>
    <row r="264" spans="4:4">
      <c r="D264" s="9"/>
    </row>
    <row r="265" spans="4:4">
      <c r="D265" s="9"/>
    </row>
    <row r="266" spans="4:4">
      <c r="D266" s="9"/>
    </row>
    <row r="267" spans="4:4">
      <c r="D267" s="9"/>
    </row>
  </sheetData>
  <printOptions horizontalCentered="1" verticalCentered="1"/>
  <pageMargins left="0.75" right="0.75" top="1" bottom="1" header="0.5" footer="0.5"/>
  <pageSetup scale="78" orientation="landscape" horizontalDpi="4294967292" verticalDpi="4294967292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opLeftCell="A15" workbookViewId="0">
      <selection activeCell="J1" sqref="J1"/>
    </sheetView>
  </sheetViews>
  <sheetFormatPr defaultRowHeight="15"/>
  <cols>
    <col min="1" max="1" width="16.28515625" customWidth="1"/>
    <col min="4" max="4" width="18.7109375" customWidth="1"/>
    <col min="10" max="10" width="14.28515625" customWidth="1"/>
    <col min="16" max="16" width="17.140625" customWidth="1"/>
    <col min="17" max="17" width="12.140625" customWidth="1"/>
    <col min="18" max="18" width="14.5703125" customWidth="1"/>
    <col min="19" max="19" width="13" customWidth="1"/>
  </cols>
  <sheetData>
    <row r="1" spans="1:27">
      <c r="A1" t="s">
        <v>8</v>
      </c>
      <c r="B1" t="s">
        <v>5</v>
      </c>
      <c r="C1" t="s">
        <v>7</v>
      </c>
      <c r="D1" t="s">
        <v>17</v>
      </c>
      <c r="E1" t="s">
        <v>15</v>
      </c>
      <c r="F1" t="s">
        <v>16</v>
      </c>
      <c r="G1" t="s">
        <v>18</v>
      </c>
      <c r="H1" t="s">
        <v>19</v>
      </c>
    </row>
    <row r="2" spans="1:27">
      <c r="A2" t="s">
        <v>0</v>
      </c>
      <c r="B2">
        <v>1</v>
      </c>
      <c r="C2">
        <v>1</v>
      </c>
      <c r="D2">
        <v>1</v>
      </c>
      <c r="E2">
        <v>1.1000000000000001</v>
      </c>
      <c r="F2">
        <v>1.6</v>
      </c>
      <c r="G2" t="s">
        <v>6</v>
      </c>
      <c r="H2">
        <f>AVERAGE(D2,E2,F2,G2)</f>
        <v>1.2333333333333334</v>
      </c>
    </row>
    <row r="3" spans="1:27">
      <c r="A3" t="s">
        <v>0</v>
      </c>
      <c r="B3">
        <v>2</v>
      </c>
      <c r="C3">
        <v>1</v>
      </c>
      <c r="D3">
        <v>1.5</v>
      </c>
      <c r="E3">
        <v>1.3</v>
      </c>
      <c r="F3">
        <v>1.4</v>
      </c>
      <c r="G3">
        <v>1.2</v>
      </c>
      <c r="H3">
        <f t="shared" ref="H3:H43" si="0">AVERAGE(D3,E3,F3,G3)</f>
        <v>1.3499999999999999</v>
      </c>
    </row>
    <row r="4" spans="1:27">
      <c r="A4" t="s">
        <v>0</v>
      </c>
      <c r="B4">
        <v>3</v>
      </c>
      <c r="C4">
        <v>1</v>
      </c>
      <c r="D4">
        <v>1.3</v>
      </c>
      <c r="E4">
        <v>3.5</v>
      </c>
      <c r="F4">
        <v>1.7</v>
      </c>
      <c r="G4">
        <v>2.4</v>
      </c>
      <c r="H4">
        <f t="shared" si="0"/>
        <v>2.2250000000000001</v>
      </c>
    </row>
    <row r="5" spans="1:27">
      <c r="A5" t="s">
        <v>0</v>
      </c>
      <c r="B5">
        <v>4</v>
      </c>
      <c r="C5">
        <v>1</v>
      </c>
      <c r="D5">
        <v>0.5</v>
      </c>
      <c r="E5">
        <v>0.4</v>
      </c>
      <c r="F5">
        <v>1.4</v>
      </c>
      <c r="G5">
        <v>1</v>
      </c>
      <c r="H5">
        <f t="shared" si="0"/>
        <v>0.82499999999999996</v>
      </c>
    </row>
    <row r="6" spans="1:27">
      <c r="A6" t="s">
        <v>0</v>
      </c>
      <c r="B6">
        <v>5</v>
      </c>
      <c r="C6">
        <v>1</v>
      </c>
      <c r="D6">
        <v>0.7</v>
      </c>
      <c r="E6">
        <v>2.2000000000000002</v>
      </c>
      <c r="F6">
        <v>1.7</v>
      </c>
      <c r="G6">
        <v>0.9</v>
      </c>
      <c r="H6">
        <f t="shared" si="0"/>
        <v>1.3750000000000002</v>
      </c>
      <c r="P6" s="2"/>
    </row>
    <row r="7" spans="1:27">
      <c r="A7" t="s">
        <v>0</v>
      </c>
      <c r="B7">
        <v>6</v>
      </c>
      <c r="C7">
        <v>1</v>
      </c>
      <c r="D7">
        <v>2.7</v>
      </c>
      <c r="E7">
        <v>0.8</v>
      </c>
      <c r="F7">
        <v>0.5</v>
      </c>
      <c r="G7">
        <v>1.2</v>
      </c>
      <c r="H7">
        <f t="shared" si="0"/>
        <v>1.3</v>
      </c>
      <c r="P7" s="1"/>
    </row>
    <row r="8" spans="1:27">
      <c r="A8" t="s">
        <v>13</v>
      </c>
      <c r="B8">
        <v>1</v>
      </c>
      <c r="C8">
        <v>2</v>
      </c>
      <c r="D8">
        <v>1.8</v>
      </c>
      <c r="E8">
        <v>5.6</v>
      </c>
      <c r="F8">
        <v>5.3</v>
      </c>
      <c r="G8">
        <v>1.6</v>
      </c>
      <c r="H8">
        <f t="shared" si="0"/>
        <v>3.5749999999999997</v>
      </c>
      <c r="U8" s="3"/>
      <c r="V8" s="3"/>
      <c r="W8" s="3"/>
      <c r="X8" s="3"/>
      <c r="Y8" s="3"/>
      <c r="Z8" s="3"/>
    </row>
    <row r="9" spans="1:27">
      <c r="A9" t="s">
        <v>13</v>
      </c>
      <c r="B9">
        <v>2</v>
      </c>
      <c r="C9">
        <v>2</v>
      </c>
      <c r="D9">
        <v>10.199999999999999</v>
      </c>
      <c r="E9">
        <v>2.8</v>
      </c>
      <c r="F9">
        <v>12.4</v>
      </c>
      <c r="G9">
        <v>1.9</v>
      </c>
      <c r="H9">
        <f t="shared" si="0"/>
        <v>6.8249999999999993</v>
      </c>
      <c r="U9" s="4"/>
      <c r="V9" s="4"/>
      <c r="W9" s="4"/>
      <c r="X9" s="4"/>
      <c r="Y9" s="4"/>
      <c r="Z9" s="4"/>
    </row>
    <row r="10" spans="1:27">
      <c r="A10" t="s">
        <v>13</v>
      </c>
      <c r="B10">
        <v>3</v>
      </c>
      <c r="C10">
        <v>2</v>
      </c>
      <c r="D10">
        <v>4.3</v>
      </c>
      <c r="E10">
        <v>3.7</v>
      </c>
      <c r="F10">
        <v>1.2</v>
      </c>
      <c r="G10">
        <v>3.7</v>
      </c>
      <c r="H10">
        <f t="shared" si="0"/>
        <v>3.2249999999999996</v>
      </c>
      <c r="U10" s="4"/>
      <c r="V10" s="4"/>
      <c r="W10" s="4"/>
      <c r="X10" s="4"/>
      <c r="Y10" s="4"/>
      <c r="Z10" s="4"/>
    </row>
    <row r="11" spans="1:27">
      <c r="A11" t="s">
        <v>13</v>
      </c>
      <c r="B11">
        <v>4</v>
      </c>
      <c r="C11">
        <v>2</v>
      </c>
      <c r="D11">
        <v>0.1</v>
      </c>
      <c r="E11">
        <v>1.2</v>
      </c>
      <c r="F11">
        <v>0.4</v>
      </c>
      <c r="G11">
        <v>2.5</v>
      </c>
      <c r="H11">
        <f t="shared" si="0"/>
        <v>1.05</v>
      </c>
      <c r="U11" s="4"/>
      <c r="V11" s="4"/>
      <c r="W11" s="4"/>
      <c r="X11" s="4"/>
      <c r="Y11" s="4"/>
      <c r="Z11" s="4"/>
    </row>
    <row r="12" spans="1:27">
      <c r="A12" t="s">
        <v>13</v>
      </c>
      <c r="B12">
        <v>5</v>
      </c>
      <c r="C12">
        <v>2</v>
      </c>
      <c r="D12">
        <v>6</v>
      </c>
      <c r="E12">
        <v>1.3</v>
      </c>
      <c r="F12">
        <v>1.7</v>
      </c>
      <c r="G12">
        <v>4.4000000000000004</v>
      </c>
      <c r="H12">
        <f t="shared" si="0"/>
        <v>3.35</v>
      </c>
      <c r="P12" s="1"/>
      <c r="U12" s="4"/>
      <c r="V12" s="4"/>
      <c r="W12" s="4"/>
      <c r="X12" s="4"/>
    </row>
    <row r="13" spans="1:27">
      <c r="A13" t="s">
        <v>13</v>
      </c>
      <c r="B13">
        <v>6</v>
      </c>
      <c r="C13">
        <v>2</v>
      </c>
      <c r="D13">
        <v>1.2</v>
      </c>
      <c r="E13">
        <v>2.7</v>
      </c>
      <c r="F13">
        <v>3.7</v>
      </c>
      <c r="G13">
        <v>1.2</v>
      </c>
      <c r="H13">
        <f t="shared" si="0"/>
        <v>2.2000000000000002</v>
      </c>
      <c r="U13" s="4"/>
      <c r="V13" s="4"/>
    </row>
    <row r="14" spans="1:27">
      <c r="A14" t="s">
        <v>14</v>
      </c>
      <c r="B14">
        <v>1</v>
      </c>
      <c r="C14">
        <v>3</v>
      </c>
      <c r="D14">
        <v>0.2</v>
      </c>
      <c r="E14">
        <v>1.8</v>
      </c>
      <c r="F14">
        <v>1.5</v>
      </c>
      <c r="G14">
        <v>0.9</v>
      </c>
      <c r="H14">
        <f t="shared" si="0"/>
        <v>1.1000000000000001</v>
      </c>
      <c r="U14" s="4"/>
      <c r="V14" s="3"/>
      <c r="W14" s="3"/>
      <c r="X14" s="3"/>
      <c r="Y14" s="3"/>
      <c r="Z14" s="3"/>
      <c r="AA14" s="3"/>
    </row>
    <row r="15" spans="1:27">
      <c r="A15" t="s">
        <v>14</v>
      </c>
      <c r="B15">
        <v>2</v>
      </c>
      <c r="C15">
        <v>3</v>
      </c>
      <c r="D15">
        <v>3</v>
      </c>
      <c r="E15">
        <v>1</v>
      </c>
      <c r="F15">
        <v>1.1000000000000001</v>
      </c>
      <c r="G15">
        <v>0.8</v>
      </c>
      <c r="H15">
        <f t="shared" si="0"/>
        <v>1.4749999999999999</v>
      </c>
      <c r="U15" s="4"/>
      <c r="V15" s="4"/>
      <c r="W15" s="4"/>
      <c r="X15" s="4"/>
      <c r="Y15" s="4"/>
      <c r="Z15" s="4"/>
      <c r="AA15" s="4"/>
    </row>
    <row r="16" spans="1:27">
      <c r="A16" t="s">
        <v>14</v>
      </c>
      <c r="B16">
        <v>3</v>
      </c>
      <c r="C16">
        <v>3</v>
      </c>
      <c r="D16">
        <v>0.9</v>
      </c>
      <c r="E16">
        <v>0.8</v>
      </c>
      <c r="F16">
        <v>2.2000000000000002</v>
      </c>
      <c r="G16">
        <v>2.2999999999999998</v>
      </c>
      <c r="H16">
        <f t="shared" si="0"/>
        <v>1.55</v>
      </c>
      <c r="V16" s="4"/>
      <c r="W16" s="4"/>
      <c r="X16" s="4"/>
      <c r="Y16" s="4"/>
      <c r="Z16" s="4"/>
      <c r="AA16" s="4"/>
    </row>
    <row r="17" spans="1:27">
      <c r="A17" t="s">
        <v>14</v>
      </c>
      <c r="B17">
        <v>4</v>
      </c>
      <c r="C17">
        <v>3</v>
      </c>
      <c r="D17">
        <v>1</v>
      </c>
      <c r="E17">
        <v>0.9</v>
      </c>
      <c r="F17">
        <v>1.1000000000000001</v>
      </c>
      <c r="G17">
        <v>1.1000000000000001</v>
      </c>
      <c r="H17">
        <f t="shared" si="0"/>
        <v>1.0249999999999999</v>
      </c>
      <c r="P17" s="2"/>
      <c r="V17" s="4"/>
      <c r="W17" s="4"/>
      <c r="X17" s="4"/>
      <c r="Y17" s="4"/>
      <c r="Z17" s="4"/>
      <c r="AA17" s="4"/>
    </row>
    <row r="18" spans="1:27">
      <c r="A18" t="s">
        <v>14</v>
      </c>
      <c r="B18">
        <v>5</v>
      </c>
      <c r="C18">
        <v>3</v>
      </c>
      <c r="D18">
        <v>0.9</v>
      </c>
      <c r="E18">
        <v>0.2</v>
      </c>
      <c r="F18">
        <v>0.9</v>
      </c>
      <c r="G18">
        <v>0.1</v>
      </c>
      <c r="H18">
        <f t="shared" si="0"/>
        <v>0.52500000000000002</v>
      </c>
      <c r="P18" s="1"/>
      <c r="V18" s="4"/>
      <c r="W18" s="4"/>
      <c r="X18" s="4"/>
      <c r="Y18" s="4"/>
    </row>
    <row r="19" spans="1:27">
      <c r="A19" t="s">
        <v>14</v>
      </c>
      <c r="B19">
        <v>6</v>
      </c>
      <c r="C19">
        <v>3</v>
      </c>
      <c r="D19">
        <v>0.3</v>
      </c>
      <c r="E19" t="s">
        <v>6</v>
      </c>
      <c r="F19">
        <v>1</v>
      </c>
      <c r="G19">
        <v>0.9</v>
      </c>
      <c r="H19">
        <f t="shared" si="0"/>
        <v>0.73333333333333339</v>
      </c>
      <c r="V19" s="4"/>
    </row>
    <row r="20" spans="1:27">
      <c r="A20" t="s">
        <v>4</v>
      </c>
      <c r="B20">
        <v>1</v>
      </c>
      <c r="C20">
        <v>4</v>
      </c>
      <c r="D20">
        <v>0.9</v>
      </c>
      <c r="E20">
        <v>3.3</v>
      </c>
      <c r="F20">
        <v>1.3</v>
      </c>
      <c r="G20">
        <v>1.8</v>
      </c>
      <c r="H20">
        <f t="shared" si="0"/>
        <v>1.825</v>
      </c>
      <c r="V20" s="4"/>
    </row>
    <row r="21" spans="1:27">
      <c r="A21" t="s">
        <v>4</v>
      </c>
      <c r="B21">
        <v>2</v>
      </c>
      <c r="C21">
        <v>4</v>
      </c>
      <c r="D21">
        <v>0.4</v>
      </c>
      <c r="E21">
        <v>0.3</v>
      </c>
      <c r="F21">
        <v>0.2</v>
      </c>
      <c r="G21">
        <v>0.1</v>
      </c>
      <c r="H21">
        <f t="shared" si="0"/>
        <v>0.24999999999999997</v>
      </c>
    </row>
    <row r="22" spans="1:27">
      <c r="A22" t="s">
        <v>4</v>
      </c>
      <c r="B22">
        <v>3</v>
      </c>
      <c r="C22">
        <v>4</v>
      </c>
      <c r="D22">
        <v>0.8</v>
      </c>
      <c r="E22">
        <v>1.7</v>
      </c>
      <c r="F22">
        <v>1</v>
      </c>
      <c r="G22">
        <v>0.8</v>
      </c>
      <c r="H22">
        <f t="shared" si="0"/>
        <v>1.075</v>
      </c>
    </row>
    <row r="23" spans="1:27">
      <c r="A23" t="s">
        <v>4</v>
      </c>
      <c r="B23">
        <v>4</v>
      </c>
      <c r="C23">
        <v>4</v>
      </c>
      <c r="D23">
        <v>1.5</v>
      </c>
      <c r="E23">
        <v>2.4</v>
      </c>
      <c r="F23">
        <v>0.3</v>
      </c>
      <c r="G23">
        <v>1.8</v>
      </c>
      <c r="H23">
        <f t="shared" si="0"/>
        <v>1.5</v>
      </c>
      <c r="P23" s="1"/>
    </row>
    <row r="24" spans="1:27">
      <c r="A24" t="s">
        <v>4</v>
      </c>
      <c r="B24">
        <v>5</v>
      </c>
      <c r="C24">
        <v>4</v>
      </c>
      <c r="D24">
        <v>0.4</v>
      </c>
      <c r="E24">
        <v>1.8</v>
      </c>
      <c r="F24">
        <v>1</v>
      </c>
      <c r="G24">
        <v>0.8</v>
      </c>
      <c r="H24">
        <f t="shared" si="0"/>
        <v>1</v>
      </c>
    </row>
    <row r="25" spans="1:27">
      <c r="A25" t="s">
        <v>4</v>
      </c>
      <c r="B25">
        <v>6</v>
      </c>
      <c r="C25">
        <v>4</v>
      </c>
      <c r="D25">
        <v>1.2</v>
      </c>
      <c r="E25">
        <v>1.2</v>
      </c>
      <c r="F25">
        <v>0.9</v>
      </c>
      <c r="G25">
        <v>1.3</v>
      </c>
      <c r="H25">
        <f t="shared" si="0"/>
        <v>1.1499999999999999</v>
      </c>
    </row>
    <row r="26" spans="1:27">
      <c r="A26" t="s">
        <v>1</v>
      </c>
      <c r="B26">
        <v>1</v>
      </c>
      <c r="C26">
        <v>5</v>
      </c>
      <c r="D26">
        <v>0.4</v>
      </c>
      <c r="E26">
        <v>0.6</v>
      </c>
      <c r="F26">
        <v>0.5</v>
      </c>
      <c r="G26">
        <v>1</v>
      </c>
      <c r="H26">
        <f t="shared" si="0"/>
        <v>0.625</v>
      </c>
    </row>
    <row r="27" spans="1:27">
      <c r="A27" t="s">
        <v>1</v>
      </c>
      <c r="B27">
        <v>2</v>
      </c>
      <c r="C27">
        <v>5</v>
      </c>
      <c r="D27">
        <v>0.6</v>
      </c>
      <c r="E27">
        <v>0.2</v>
      </c>
      <c r="F27">
        <v>0.3</v>
      </c>
      <c r="G27">
        <v>0.6</v>
      </c>
      <c r="H27">
        <f t="shared" si="0"/>
        <v>0.42500000000000004</v>
      </c>
    </row>
    <row r="28" spans="1:27">
      <c r="A28" t="s">
        <v>1</v>
      </c>
      <c r="B28">
        <v>3</v>
      </c>
      <c r="C28">
        <v>5</v>
      </c>
      <c r="D28">
        <v>1.1000000000000001</v>
      </c>
      <c r="E28">
        <v>0.5</v>
      </c>
      <c r="F28">
        <v>0.5</v>
      </c>
      <c r="G28">
        <v>1</v>
      </c>
      <c r="H28">
        <f t="shared" si="0"/>
        <v>0.77500000000000002</v>
      </c>
    </row>
    <row r="29" spans="1:27">
      <c r="A29" t="s">
        <v>1</v>
      </c>
      <c r="B29">
        <v>4</v>
      </c>
      <c r="C29">
        <v>5</v>
      </c>
      <c r="D29">
        <v>0.2</v>
      </c>
      <c r="E29">
        <v>0.4</v>
      </c>
      <c r="F29">
        <v>0.3</v>
      </c>
      <c r="G29">
        <v>0.2</v>
      </c>
      <c r="H29">
        <f t="shared" si="0"/>
        <v>0.27500000000000002</v>
      </c>
    </row>
    <row r="30" spans="1:27">
      <c r="A30" t="s">
        <v>1</v>
      </c>
      <c r="B30">
        <v>5</v>
      </c>
      <c r="C30">
        <v>5</v>
      </c>
      <c r="D30">
        <v>1.5</v>
      </c>
      <c r="E30">
        <v>0.2</v>
      </c>
      <c r="F30">
        <v>1.2</v>
      </c>
      <c r="G30">
        <v>0.6</v>
      </c>
      <c r="H30">
        <f t="shared" si="0"/>
        <v>0.875</v>
      </c>
    </row>
    <row r="31" spans="1:27">
      <c r="A31" t="s">
        <v>1</v>
      </c>
      <c r="B31">
        <v>6</v>
      </c>
      <c r="C31">
        <v>5</v>
      </c>
      <c r="D31">
        <v>3.1</v>
      </c>
      <c r="E31">
        <v>0.5</v>
      </c>
      <c r="F31">
        <v>0.9</v>
      </c>
      <c r="G31">
        <v>1.3</v>
      </c>
      <c r="H31">
        <f t="shared" si="0"/>
        <v>1.45</v>
      </c>
    </row>
    <row r="32" spans="1:27">
      <c r="A32" t="s">
        <v>2</v>
      </c>
      <c r="B32">
        <v>1</v>
      </c>
      <c r="C32">
        <v>6</v>
      </c>
      <c r="D32">
        <v>6.1</v>
      </c>
      <c r="E32">
        <v>2.7</v>
      </c>
      <c r="F32">
        <v>3.2</v>
      </c>
      <c r="G32">
        <v>1.1000000000000001</v>
      </c>
      <c r="H32">
        <f t="shared" si="0"/>
        <v>3.2749999999999999</v>
      </c>
    </row>
    <row r="33" spans="1:8">
      <c r="A33" t="s">
        <v>2</v>
      </c>
      <c r="B33">
        <v>2</v>
      </c>
      <c r="C33">
        <v>6</v>
      </c>
      <c r="D33">
        <v>1.2</v>
      </c>
      <c r="E33">
        <v>2.6</v>
      </c>
      <c r="F33">
        <v>1.9</v>
      </c>
      <c r="G33">
        <v>2.8</v>
      </c>
      <c r="H33">
        <f t="shared" si="0"/>
        <v>2.125</v>
      </c>
    </row>
    <row r="34" spans="1:8">
      <c r="A34" t="s">
        <v>2</v>
      </c>
      <c r="B34">
        <v>3</v>
      </c>
      <c r="C34">
        <v>6</v>
      </c>
      <c r="D34">
        <v>1.4</v>
      </c>
      <c r="E34">
        <v>1.5</v>
      </c>
      <c r="F34">
        <v>1.7</v>
      </c>
      <c r="G34">
        <v>1.4</v>
      </c>
      <c r="H34">
        <f t="shared" si="0"/>
        <v>1.5</v>
      </c>
    </row>
    <row r="35" spans="1:8">
      <c r="A35" t="s">
        <v>2</v>
      </c>
      <c r="B35">
        <v>4</v>
      </c>
      <c r="C35">
        <v>6</v>
      </c>
      <c r="D35">
        <v>3.3</v>
      </c>
      <c r="E35">
        <v>0.8</v>
      </c>
      <c r="F35">
        <v>1.7</v>
      </c>
      <c r="G35">
        <v>2.2000000000000002</v>
      </c>
      <c r="H35">
        <f t="shared" si="0"/>
        <v>2</v>
      </c>
    </row>
    <row r="36" spans="1:8">
      <c r="A36" t="s">
        <v>2</v>
      </c>
      <c r="B36">
        <v>5</v>
      </c>
      <c r="C36">
        <v>6</v>
      </c>
      <c r="D36">
        <v>0.7</v>
      </c>
      <c r="E36">
        <v>1</v>
      </c>
      <c r="F36">
        <v>0.4</v>
      </c>
      <c r="G36">
        <v>0.5</v>
      </c>
      <c r="H36">
        <f t="shared" si="0"/>
        <v>0.65</v>
      </c>
    </row>
    <row r="37" spans="1:8">
      <c r="A37" t="s">
        <v>2</v>
      </c>
      <c r="B37">
        <v>6</v>
      </c>
      <c r="C37">
        <v>6</v>
      </c>
      <c r="D37">
        <v>2.5</v>
      </c>
      <c r="E37">
        <v>1.6</v>
      </c>
      <c r="F37">
        <v>2.6</v>
      </c>
      <c r="G37">
        <v>6</v>
      </c>
      <c r="H37">
        <f t="shared" si="0"/>
        <v>3.1749999999999998</v>
      </c>
    </row>
    <row r="38" spans="1:8">
      <c r="A38" t="s">
        <v>3</v>
      </c>
      <c r="B38">
        <v>1</v>
      </c>
      <c r="C38">
        <v>7</v>
      </c>
      <c r="D38">
        <v>2</v>
      </c>
      <c r="E38">
        <v>0.9</v>
      </c>
      <c r="F38">
        <v>1.2</v>
      </c>
      <c r="G38">
        <v>0.7</v>
      </c>
      <c r="H38">
        <f t="shared" si="0"/>
        <v>1.2</v>
      </c>
    </row>
    <row r="39" spans="1:8">
      <c r="A39" t="s">
        <v>3</v>
      </c>
      <c r="B39">
        <v>2</v>
      </c>
      <c r="C39">
        <v>7</v>
      </c>
      <c r="D39">
        <v>2.7</v>
      </c>
      <c r="E39">
        <v>5.7</v>
      </c>
      <c r="F39">
        <v>2.5</v>
      </c>
      <c r="G39">
        <v>2.4</v>
      </c>
      <c r="H39">
        <f t="shared" si="0"/>
        <v>3.3250000000000002</v>
      </c>
    </row>
    <row r="40" spans="1:8">
      <c r="A40" t="s">
        <v>3</v>
      </c>
      <c r="B40">
        <v>3</v>
      </c>
      <c r="C40">
        <v>7</v>
      </c>
      <c r="D40">
        <v>2.2999999999999998</v>
      </c>
      <c r="E40">
        <v>2.1</v>
      </c>
      <c r="F40">
        <v>3.5</v>
      </c>
      <c r="G40">
        <v>1.8</v>
      </c>
      <c r="H40">
        <f t="shared" si="0"/>
        <v>2.4250000000000003</v>
      </c>
    </row>
    <row r="41" spans="1:8">
      <c r="A41" t="s">
        <v>3</v>
      </c>
      <c r="B41">
        <v>4</v>
      </c>
      <c r="C41">
        <v>7</v>
      </c>
      <c r="D41">
        <v>3.6</v>
      </c>
      <c r="E41">
        <v>1.9</v>
      </c>
      <c r="F41">
        <v>0.7</v>
      </c>
      <c r="G41">
        <v>1.7</v>
      </c>
      <c r="H41">
        <f t="shared" si="0"/>
        <v>1.9750000000000001</v>
      </c>
    </row>
    <row r="42" spans="1:8">
      <c r="A42" t="s">
        <v>3</v>
      </c>
      <c r="B42">
        <v>5</v>
      </c>
      <c r="C42">
        <v>7</v>
      </c>
      <c r="D42">
        <v>2.2000000000000002</v>
      </c>
      <c r="E42">
        <v>3.8</v>
      </c>
      <c r="F42">
        <v>1.9</v>
      </c>
      <c r="G42">
        <v>1.7</v>
      </c>
      <c r="H42">
        <f t="shared" si="0"/>
        <v>2.4</v>
      </c>
    </row>
    <row r="43" spans="1:8">
      <c r="A43" t="s">
        <v>3</v>
      </c>
      <c r="B43">
        <v>6</v>
      </c>
      <c r="C43">
        <v>7</v>
      </c>
      <c r="D43">
        <v>2.2999999999999998</v>
      </c>
      <c r="E43">
        <v>3.3</v>
      </c>
      <c r="F43">
        <v>1.6</v>
      </c>
      <c r="G43">
        <v>2.6</v>
      </c>
      <c r="H43">
        <f t="shared" si="0"/>
        <v>2.4499999999999997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workbookViewId="0">
      <selection activeCell="K19" sqref="K19"/>
    </sheetView>
  </sheetViews>
  <sheetFormatPr defaultRowHeight="15"/>
  <cols>
    <col min="1" max="1" width="14.42578125" customWidth="1"/>
    <col min="10" max="10" width="15.28515625" customWidth="1"/>
  </cols>
  <sheetData>
    <row r="1" spans="1:8">
      <c r="A1" t="s">
        <v>8</v>
      </c>
      <c r="B1" t="s">
        <v>5</v>
      </c>
      <c r="C1" t="s">
        <v>7</v>
      </c>
      <c r="D1" t="s">
        <v>9</v>
      </c>
      <c r="E1" t="s">
        <v>10</v>
      </c>
      <c r="F1" t="s">
        <v>11</v>
      </c>
      <c r="G1" t="s">
        <v>12</v>
      </c>
      <c r="H1" t="s">
        <v>19</v>
      </c>
    </row>
    <row r="2" spans="1:8">
      <c r="A2" t="s">
        <v>0</v>
      </c>
      <c r="B2">
        <v>1</v>
      </c>
      <c r="C2">
        <v>1</v>
      </c>
      <c r="D2">
        <v>31</v>
      </c>
      <c r="E2">
        <v>65</v>
      </c>
      <c r="F2">
        <v>19</v>
      </c>
      <c r="G2">
        <v>105</v>
      </c>
      <c r="H2">
        <f>AVERAGE(G2,F2,E2,D2)</f>
        <v>55</v>
      </c>
    </row>
    <row r="3" spans="1:8">
      <c r="A3" t="s">
        <v>0</v>
      </c>
      <c r="B3">
        <v>2</v>
      </c>
      <c r="C3">
        <v>1</v>
      </c>
      <c r="D3">
        <v>129</v>
      </c>
      <c r="E3">
        <v>15</v>
      </c>
      <c r="F3">
        <v>53</v>
      </c>
      <c r="G3">
        <v>75</v>
      </c>
      <c r="H3">
        <f t="shared" ref="H3:H43" si="0">AVERAGE(G3,F3,E3,D3)</f>
        <v>68</v>
      </c>
    </row>
    <row r="4" spans="1:8">
      <c r="A4" t="s">
        <v>0</v>
      </c>
      <c r="B4">
        <v>3</v>
      </c>
      <c r="C4">
        <v>1</v>
      </c>
      <c r="D4">
        <v>191</v>
      </c>
      <c r="E4">
        <v>52</v>
      </c>
      <c r="F4">
        <v>142</v>
      </c>
      <c r="G4">
        <v>134</v>
      </c>
      <c r="H4">
        <f t="shared" si="0"/>
        <v>129.75</v>
      </c>
    </row>
    <row r="5" spans="1:8">
      <c r="A5" t="s">
        <v>0</v>
      </c>
      <c r="B5">
        <v>4</v>
      </c>
      <c r="C5">
        <v>1</v>
      </c>
      <c r="D5">
        <v>127</v>
      </c>
      <c r="E5">
        <v>125</v>
      </c>
      <c r="F5">
        <v>89</v>
      </c>
      <c r="G5">
        <v>125</v>
      </c>
      <c r="H5">
        <f t="shared" si="0"/>
        <v>116.5</v>
      </c>
    </row>
    <row r="6" spans="1:8">
      <c r="A6" t="s">
        <v>0</v>
      </c>
      <c r="B6">
        <v>5</v>
      </c>
      <c r="C6">
        <v>1</v>
      </c>
      <c r="D6">
        <v>105</v>
      </c>
      <c r="E6">
        <v>91</v>
      </c>
      <c r="F6">
        <v>11</v>
      </c>
      <c r="G6">
        <v>41</v>
      </c>
      <c r="H6">
        <f t="shared" si="0"/>
        <v>62</v>
      </c>
    </row>
    <row r="7" spans="1:8">
      <c r="A7" t="s">
        <v>0</v>
      </c>
      <c r="B7">
        <v>6</v>
      </c>
      <c r="C7">
        <v>1</v>
      </c>
      <c r="D7">
        <v>60</v>
      </c>
      <c r="E7">
        <v>191</v>
      </c>
      <c r="F7">
        <v>265</v>
      </c>
      <c r="G7">
        <v>74</v>
      </c>
      <c r="H7">
        <f t="shared" si="0"/>
        <v>147.5</v>
      </c>
    </row>
    <row r="8" spans="1:8">
      <c r="A8" t="s">
        <v>13</v>
      </c>
      <c r="B8">
        <v>1</v>
      </c>
      <c r="C8">
        <v>2</v>
      </c>
      <c r="D8">
        <v>65</v>
      </c>
      <c r="E8">
        <v>68</v>
      </c>
      <c r="F8">
        <v>30</v>
      </c>
      <c r="G8">
        <v>32</v>
      </c>
      <c r="H8">
        <f t="shared" si="0"/>
        <v>48.75</v>
      </c>
    </row>
    <row r="9" spans="1:8">
      <c r="A9" t="s">
        <v>13</v>
      </c>
      <c r="B9">
        <v>2</v>
      </c>
      <c r="C9">
        <v>2</v>
      </c>
      <c r="D9">
        <v>37</v>
      </c>
      <c r="E9">
        <v>64</v>
      </c>
      <c r="F9">
        <v>55</v>
      </c>
      <c r="G9">
        <v>158</v>
      </c>
      <c r="H9">
        <f t="shared" si="0"/>
        <v>78.5</v>
      </c>
    </row>
    <row r="10" spans="1:8">
      <c r="A10" t="s">
        <v>13</v>
      </c>
      <c r="B10">
        <v>3</v>
      </c>
      <c r="C10">
        <v>2</v>
      </c>
      <c r="D10">
        <v>87</v>
      </c>
      <c r="E10">
        <v>139</v>
      </c>
      <c r="F10">
        <v>86</v>
      </c>
      <c r="G10">
        <v>190</v>
      </c>
      <c r="H10">
        <f t="shared" si="0"/>
        <v>125.5</v>
      </c>
    </row>
    <row r="11" spans="1:8">
      <c r="A11" t="s">
        <v>13</v>
      </c>
      <c r="B11">
        <v>4</v>
      </c>
      <c r="C11">
        <v>2</v>
      </c>
      <c r="D11">
        <v>100</v>
      </c>
      <c r="E11">
        <v>64</v>
      </c>
      <c r="F11">
        <v>100</v>
      </c>
      <c r="G11">
        <v>163</v>
      </c>
      <c r="H11">
        <f t="shared" si="0"/>
        <v>106.75</v>
      </c>
    </row>
    <row r="12" spans="1:8">
      <c r="A12" t="s">
        <v>13</v>
      </c>
      <c r="B12">
        <v>5</v>
      </c>
      <c r="C12">
        <v>2</v>
      </c>
      <c r="D12">
        <v>17</v>
      </c>
      <c r="E12">
        <v>38</v>
      </c>
      <c r="F12">
        <v>26</v>
      </c>
      <c r="G12">
        <v>31</v>
      </c>
      <c r="H12">
        <f t="shared" si="0"/>
        <v>28</v>
      </c>
    </row>
    <row r="13" spans="1:8">
      <c r="A13" t="s">
        <v>13</v>
      </c>
      <c r="B13">
        <v>6</v>
      </c>
      <c r="C13">
        <v>2</v>
      </c>
      <c r="D13">
        <v>150</v>
      </c>
      <c r="E13">
        <v>56</v>
      </c>
      <c r="F13">
        <v>237</v>
      </c>
      <c r="G13">
        <v>247</v>
      </c>
      <c r="H13">
        <f t="shared" si="0"/>
        <v>172.5</v>
      </c>
    </row>
    <row r="14" spans="1:8">
      <c r="A14" t="s">
        <v>14</v>
      </c>
      <c r="B14">
        <v>1</v>
      </c>
      <c r="C14">
        <v>3</v>
      </c>
      <c r="D14">
        <v>105</v>
      </c>
      <c r="E14">
        <v>113</v>
      </c>
      <c r="F14">
        <v>49</v>
      </c>
      <c r="G14">
        <v>108</v>
      </c>
      <c r="H14">
        <f t="shared" si="0"/>
        <v>93.75</v>
      </c>
    </row>
    <row r="15" spans="1:8">
      <c r="A15" t="s">
        <v>14</v>
      </c>
      <c r="B15">
        <v>2</v>
      </c>
      <c r="C15">
        <v>3</v>
      </c>
      <c r="D15">
        <v>97</v>
      </c>
      <c r="E15">
        <v>96</v>
      </c>
      <c r="F15">
        <v>179</v>
      </c>
      <c r="G15">
        <v>73</v>
      </c>
      <c r="H15">
        <f t="shared" si="0"/>
        <v>111.25</v>
      </c>
    </row>
    <row r="16" spans="1:8">
      <c r="A16" t="s">
        <v>14</v>
      </c>
      <c r="B16">
        <v>3</v>
      </c>
      <c r="C16">
        <v>3</v>
      </c>
      <c r="D16">
        <v>225</v>
      </c>
      <c r="E16">
        <v>210</v>
      </c>
      <c r="F16">
        <v>228</v>
      </c>
      <c r="G16">
        <v>217</v>
      </c>
      <c r="H16">
        <f t="shared" si="0"/>
        <v>220</v>
      </c>
    </row>
    <row r="17" spans="1:8">
      <c r="A17" t="s">
        <v>14</v>
      </c>
      <c r="B17">
        <v>4</v>
      </c>
      <c r="C17">
        <v>3</v>
      </c>
      <c r="D17">
        <v>282</v>
      </c>
      <c r="E17">
        <v>137</v>
      </c>
      <c r="F17">
        <v>102</v>
      </c>
      <c r="G17">
        <v>142</v>
      </c>
      <c r="H17">
        <f t="shared" si="0"/>
        <v>165.75</v>
      </c>
    </row>
    <row r="18" spans="1:8">
      <c r="A18" t="s">
        <v>14</v>
      </c>
      <c r="B18">
        <v>5</v>
      </c>
      <c r="C18">
        <v>3</v>
      </c>
      <c r="D18">
        <v>141</v>
      </c>
      <c r="E18">
        <v>30</v>
      </c>
      <c r="F18">
        <v>161</v>
      </c>
      <c r="G18">
        <v>80</v>
      </c>
      <c r="H18">
        <f t="shared" si="0"/>
        <v>103</v>
      </c>
    </row>
    <row r="19" spans="1:8">
      <c r="A19" t="s">
        <v>14</v>
      </c>
      <c r="B19">
        <v>6</v>
      </c>
      <c r="C19">
        <v>3</v>
      </c>
      <c r="D19">
        <v>94</v>
      </c>
      <c r="E19">
        <v>121</v>
      </c>
      <c r="F19">
        <v>43</v>
      </c>
      <c r="G19">
        <v>113</v>
      </c>
      <c r="H19">
        <f t="shared" si="0"/>
        <v>92.75</v>
      </c>
    </row>
    <row r="20" spans="1:8">
      <c r="A20" t="s">
        <v>4</v>
      </c>
      <c r="B20">
        <v>1</v>
      </c>
      <c r="C20">
        <v>4</v>
      </c>
      <c r="D20">
        <v>19</v>
      </c>
      <c r="E20">
        <v>11</v>
      </c>
      <c r="F20">
        <v>26</v>
      </c>
      <c r="G20">
        <v>12</v>
      </c>
      <c r="H20">
        <f t="shared" si="0"/>
        <v>17</v>
      </c>
    </row>
    <row r="21" spans="1:8">
      <c r="A21" t="s">
        <v>4</v>
      </c>
      <c r="B21">
        <v>2</v>
      </c>
      <c r="C21">
        <v>4</v>
      </c>
      <c r="D21">
        <v>43</v>
      </c>
      <c r="E21">
        <v>55</v>
      </c>
      <c r="F21">
        <v>52</v>
      </c>
      <c r="G21">
        <v>38</v>
      </c>
      <c r="H21">
        <f t="shared" si="0"/>
        <v>47</v>
      </c>
    </row>
    <row r="22" spans="1:8">
      <c r="A22" t="s">
        <v>4</v>
      </c>
      <c r="B22">
        <v>3</v>
      </c>
      <c r="C22">
        <v>4</v>
      </c>
      <c r="D22">
        <v>235</v>
      </c>
      <c r="E22">
        <v>243</v>
      </c>
      <c r="F22">
        <v>110</v>
      </c>
      <c r="G22">
        <v>138</v>
      </c>
      <c r="H22">
        <f t="shared" si="0"/>
        <v>181.5</v>
      </c>
    </row>
    <row r="23" spans="1:8">
      <c r="A23" t="s">
        <v>4</v>
      </c>
      <c r="B23">
        <v>4</v>
      </c>
      <c r="C23">
        <v>4</v>
      </c>
      <c r="D23">
        <v>108</v>
      </c>
      <c r="E23">
        <v>126</v>
      </c>
      <c r="F23">
        <v>178</v>
      </c>
      <c r="G23">
        <v>89</v>
      </c>
      <c r="H23">
        <f t="shared" si="0"/>
        <v>125.25</v>
      </c>
    </row>
    <row r="24" spans="1:8">
      <c r="A24" t="s">
        <v>4</v>
      </c>
      <c r="B24">
        <v>5</v>
      </c>
      <c r="C24">
        <v>4</v>
      </c>
      <c r="D24">
        <v>168</v>
      </c>
      <c r="E24">
        <v>34</v>
      </c>
      <c r="F24">
        <v>38</v>
      </c>
      <c r="G24">
        <v>21</v>
      </c>
      <c r="H24">
        <f t="shared" si="0"/>
        <v>65.25</v>
      </c>
    </row>
    <row r="25" spans="1:8">
      <c r="A25" t="s">
        <v>4</v>
      </c>
      <c r="B25">
        <v>6</v>
      </c>
      <c r="C25">
        <v>4</v>
      </c>
      <c r="D25">
        <v>130</v>
      </c>
      <c r="E25">
        <v>122</v>
      </c>
      <c r="F25">
        <v>44</v>
      </c>
      <c r="G25">
        <v>157</v>
      </c>
      <c r="H25">
        <f t="shared" si="0"/>
        <v>113.25</v>
      </c>
    </row>
    <row r="26" spans="1:8">
      <c r="A26" t="s">
        <v>1</v>
      </c>
      <c r="B26">
        <v>1</v>
      </c>
      <c r="C26">
        <v>5</v>
      </c>
      <c r="D26">
        <v>128</v>
      </c>
      <c r="E26">
        <v>169</v>
      </c>
      <c r="F26">
        <v>112</v>
      </c>
      <c r="G26">
        <v>76</v>
      </c>
      <c r="H26">
        <f t="shared" si="0"/>
        <v>121.25</v>
      </c>
    </row>
    <row r="27" spans="1:8">
      <c r="A27" t="s">
        <v>1</v>
      </c>
      <c r="B27">
        <v>2</v>
      </c>
      <c r="C27">
        <v>5</v>
      </c>
      <c r="D27">
        <v>268</v>
      </c>
      <c r="E27">
        <v>257</v>
      </c>
      <c r="F27">
        <v>216</v>
      </c>
      <c r="G27">
        <v>230</v>
      </c>
      <c r="H27">
        <f t="shared" si="0"/>
        <v>242.75</v>
      </c>
    </row>
    <row r="28" spans="1:8">
      <c r="A28" t="s">
        <v>1</v>
      </c>
      <c r="B28">
        <v>3</v>
      </c>
      <c r="C28">
        <v>5</v>
      </c>
      <c r="D28">
        <v>318</v>
      </c>
      <c r="E28">
        <v>159</v>
      </c>
      <c r="F28">
        <v>112</v>
      </c>
      <c r="G28">
        <v>192</v>
      </c>
      <c r="H28">
        <f t="shared" si="0"/>
        <v>195.25</v>
      </c>
    </row>
    <row r="29" spans="1:8">
      <c r="A29" t="s">
        <v>1</v>
      </c>
      <c r="B29">
        <v>4</v>
      </c>
      <c r="C29">
        <v>5</v>
      </c>
      <c r="D29">
        <v>312</v>
      </c>
      <c r="E29">
        <v>171</v>
      </c>
      <c r="F29">
        <v>308</v>
      </c>
      <c r="G29">
        <v>217</v>
      </c>
      <c r="H29">
        <f t="shared" si="0"/>
        <v>252</v>
      </c>
    </row>
    <row r="30" spans="1:8">
      <c r="A30" t="s">
        <v>1</v>
      </c>
      <c r="B30">
        <v>5</v>
      </c>
      <c r="C30">
        <v>5</v>
      </c>
      <c r="D30">
        <v>233</v>
      </c>
      <c r="E30">
        <v>147</v>
      </c>
      <c r="F30">
        <v>264</v>
      </c>
      <c r="G30">
        <v>204</v>
      </c>
      <c r="H30">
        <f t="shared" si="0"/>
        <v>212</v>
      </c>
    </row>
    <row r="31" spans="1:8">
      <c r="A31" t="s">
        <v>1</v>
      </c>
      <c r="B31">
        <v>6</v>
      </c>
      <c r="C31">
        <v>5</v>
      </c>
      <c r="D31">
        <v>201</v>
      </c>
      <c r="E31">
        <v>186</v>
      </c>
      <c r="F31">
        <v>440</v>
      </c>
      <c r="G31">
        <v>179</v>
      </c>
      <c r="H31">
        <f t="shared" si="0"/>
        <v>251.5</v>
      </c>
    </row>
    <row r="32" spans="1:8">
      <c r="A32" t="s">
        <v>2</v>
      </c>
      <c r="B32">
        <v>1</v>
      </c>
      <c r="C32">
        <v>6</v>
      </c>
      <c r="D32">
        <v>171</v>
      </c>
      <c r="E32">
        <v>108</v>
      </c>
      <c r="F32">
        <v>45</v>
      </c>
      <c r="G32">
        <v>313</v>
      </c>
      <c r="H32">
        <f t="shared" si="0"/>
        <v>159.25</v>
      </c>
    </row>
    <row r="33" spans="1:8">
      <c r="A33" t="s">
        <v>2</v>
      </c>
      <c r="B33">
        <v>2</v>
      </c>
      <c r="C33">
        <v>6</v>
      </c>
      <c r="D33">
        <v>421</v>
      </c>
      <c r="E33">
        <v>367</v>
      </c>
      <c r="F33">
        <v>58</v>
      </c>
      <c r="G33">
        <v>136</v>
      </c>
      <c r="H33">
        <f t="shared" si="0"/>
        <v>245.5</v>
      </c>
    </row>
    <row r="34" spans="1:8">
      <c r="A34" t="s">
        <v>2</v>
      </c>
      <c r="B34">
        <v>3</v>
      </c>
      <c r="C34">
        <v>6</v>
      </c>
      <c r="D34">
        <v>65</v>
      </c>
      <c r="E34">
        <v>143</v>
      </c>
      <c r="F34">
        <v>373</v>
      </c>
      <c r="G34">
        <v>81</v>
      </c>
      <c r="H34">
        <f t="shared" si="0"/>
        <v>165.5</v>
      </c>
    </row>
    <row r="35" spans="1:8">
      <c r="A35" t="s">
        <v>2</v>
      </c>
      <c r="B35">
        <v>4</v>
      </c>
      <c r="C35">
        <v>6</v>
      </c>
      <c r="D35">
        <v>331</v>
      </c>
      <c r="E35">
        <v>438</v>
      </c>
      <c r="F35">
        <v>292</v>
      </c>
      <c r="G35">
        <v>271</v>
      </c>
      <c r="H35">
        <f t="shared" si="0"/>
        <v>333</v>
      </c>
    </row>
    <row r="36" spans="1:8">
      <c r="A36" t="s">
        <v>2</v>
      </c>
      <c r="B36">
        <v>5</v>
      </c>
      <c r="C36">
        <v>6</v>
      </c>
      <c r="D36">
        <v>97</v>
      </c>
      <c r="E36">
        <v>90</v>
      </c>
      <c r="F36">
        <v>394</v>
      </c>
      <c r="G36">
        <v>111</v>
      </c>
      <c r="H36">
        <f t="shared" si="0"/>
        <v>173</v>
      </c>
    </row>
    <row r="37" spans="1:8">
      <c r="A37" t="s">
        <v>2</v>
      </c>
      <c r="B37">
        <v>6</v>
      </c>
      <c r="C37">
        <v>6</v>
      </c>
      <c r="D37">
        <v>179</v>
      </c>
      <c r="E37">
        <v>202</v>
      </c>
      <c r="F37">
        <v>60</v>
      </c>
      <c r="G37">
        <v>97</v>
      </c>
      <c r="H37">
        <f t="shared" si="0"/>
        <v>134.5</v>
      </c>
    </row>
    <row r="38" spans="1:8">
      <c r="A38" t="s">
        <v>3</v>
      </c>
      <c r="B38">
        <v>1</v>
      </c>
      <c r="C38">
        <v>7</v>
      </c>
      <c r="D38">
        <v>150</v>
      </c>
      <c r="E38">
        <v>31</v>
      </c>
      <c r="F38">
        <v>61</v>
      </c>
      <c r="G38">
        <v>121</v>
      </c>
      <c r="H38">
        <f t="shared" si="0"/>
        <v>90.75</v>
      </c>
    </row>
    <row r="39" spans="1:8">
      <c r="A39" t="s">
        <v>3</v>
      </c>
      <c r="B39">
        <v>2</v>
      </c>
      <c r="C39">
        <v>7</v>
      </c>
      <c r="D39">
        <v>336</v>
      </c>
      <c r="E39">
        <v>258</v>
      </c>
      <c r="F39">
        <v>297</v>
      </c>
      <c r="G39">
        <v>300</v>
      </c>
      <c r="H39">
        <f t="shared" si="0"/>
        <v>297.75</v>
      </c>
    </row>
    <row r="40" spans="1:8">
      <c r="A40" t="s">
        <v>3</v>
      </c>
      <c r="B40">
        <v>3</v>
      </c>
      <c r="C40">
        <v>7</v>
      </c>
      <c r="D40">
        <v>88</v>
      </c>
      <c r="E40">
        <v>343</v>
      </c>
      <c r="F40">
        <v>121</v>
      </c>
      <c r="G40">
        <v>275</v>
      </c>
      <c r="H40">
        <f t="shared" si="0"/>
        <v>206.75</v>
      </c>
    </row>
    <row r="41" spans="1:8">
      <c r="A41" t="s">
        <v>3</v>
      </c>
      <c r="B41">
        <v>4</v>
      </c>
      <c r="C41">
        <v>7</v>
      </c>
      <c r="D41">
        <v>153</v>
      </c>
      <c r="E41">
        <v>243</v>
      </c>
      <c r="F41">
        <v>175</v>
      </c>
      <c r="G41">
        <v>151</v>
      </c>
      <c r="H41">
        <f t="shared" si="0"/>
        <v>180.5</v>
      </c>
    </row>
    <row r="42" spans="1:8">
      <c r="A42" t="s">
        <v>3</v>
      </c>
      <c r="B42">
        <v>5</v>
      </c>
      <c r="C42">
        <v>7</v>
      </c>
      <c r="D42">
        <v>76</v>
      </c>
      <c r="E42">
        <v>108</v>
      </c>
      <c r="F42">
        <v>81</v>
      </c>
      <c r="G42">
        <v>102</v>
      </c>
      <c r="H42">
        <f t="shared" si="0"/>
        <v>91.75</v>
      </c>
    </row>
    <row r="43" spans="1:8">
      <c r="A43" t="s">
        <v>3</v>
      </c>
      <c r="B43">
        <v>6</v>
      </c>
      <c r="C43">
        <v>7</v>
      </c>
      <c r="D43">
        <v>41</v>
      </c>
      <c r="E43">
        <v>56</v>
      </c>
      <c r="F43">
        <v>41</v>
      </c>
      <c r="G43">
        <v>74</v>
      </c>
      <c r="H43">
        <f t="shared" si="0"/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7"/>
  <sheetViews>
    <sheetView topLeftCell="A286" workbookViewId="0">
      <selection activeCell="J299" sqref="J299"/>
    </sheetView>
  </sheetViews>
  <sheetFormatPr defaultRowHeight="15"/>
  <cols>
    <col min="1" max="1" width="16.7109375" customWidth="1"/>
    <col min="2" max="2" width="19.42578125" customWidth="1"/>
    <col min="3" max="3" width="13.85546875" customWidth="1"/>
    <col min="5" max="5" width="16" customWidth="1"/>
    <col min="7" max="7" width="14.7109375" customWidth="1"/>
    <col min="8" max="8" width="10.7109375" customWidth="1"/>
  </cols>
  <sheetData>
    <row r="1" spans="1:5">
      <c r="A1" t="s">
        <v>139</v>
      </c>
      <c r="B1" t="s">
        <v>140</v>
      </c>
      <c r="C1" t="s">
        <v>141</v>
      </c>
      <c r="D1" t="s">
        <v>5</v>
      </c>
      <c r="E1" t="s">
        <v>152</v>
      </c>
    </row>
    <row r="2" spans="1:5">
      <c r="A2" t="s">
        <v>0</v>
      </c>
      <c r="C2" s="82">
        <v>43265</v>
      </c>
      <c r="D2">
        <v>1</v>
      </c>
      <c r="E2">
        <v>0</v>
      </c>
    </row>
    <row r="3" spans="1:5">
      <c r="A3" t="s">
        <v>0</v>
      </c>
      <c r="B3" t="s">
        <v>143</v>
      </c>
      <c r="C3" s="82">
        <v>43265</v>
      </c>
      <c r="D3">
        <v>1</v>
      </c>
      <c r="E3">
        <v>0</v>
      </c>
    </row>
    <row r="4" spans="1:5">
      <c r="A4" t="s">
        <v>0</v>
      </c>
      <c r="B4" t="s">
        <v>144</v>
      </c>
      <c r="C4" s="82">
        <v>43265</v>
      </c>
      <c r="D4">
        <v>1</v>
      </c>
      <c r="E4">
        <v>0</v>
      </c>
    </row>
    <row r="5" spans="1:5">
      <c r="A5" t="s">
        <v>0</v>
      </c>
      <c r="B5" t="s">
        <v>4</v>
      </c>
      <c r="C5" s="82">
        <v>43265</v>
      </c>
      <c r="D5">
        <v>1</v>
      </c>
      <c r="E5">
        <v>0</v>
      </c>
    </row>
    <row r="6" spans="1:5">
      <c r="A6" t="s">
        <v>1</v>
      </c>
      <c r="C6" s="82">
        <v>43265</v>
      </c>
      <c r="D6">
        <v>1</v>
      </c>
      <c r="E6">
        <v>0</v>
      </c>
    </row>
    <row r="7" spans="1:5">
      <c r="A7" t="s">
        <v>1</v>
      </c>
      <c r="B7" t="s">
        <v>2</v>
      </c>
      <c r="C7" s="82">
        <v>43265</v>
      </c>
      <c r="D7">
        <v>1</v>
      </c>
      <c r="E7">
        <v>0</v>
      </c>
    </row>
    <row r="8" spans="1:5">
      <c r="A8" t="s">
        <v>1</v>
      </c>
      <c r="B8" t="s">
        <v>3</v>
      </c>
      <c r="C8" s="82">
        <v>43265</v>
      </c>
      <c r="D8">
        <v>1</v>
      </c>
      <c r="E8">
        <v>0</v>
      </c>
    </row>
    <row r="9" spans="1:5">
      <c r="A9" t="s">
        <v>1</v>
      </c>
      <c r="B9" t="s">
        <v>145</v>
      </c>
      <c r="C9" s="82">
        <v>43265</v>
      </c>
      <c r="D9">
        <v>1</v>
      </c>
      <c r="E9">
        <v>0</v>
      </c>
    </row>
    <row r="10" spans="1:5">
      <c r="A10" t="s">
        <v>0</v>
      </c>
      <c r="C10" s="82">
        <v>43265</v>
      </c>
      <c r="D10">
        <v>2</v>
      </c>
      <c r="E10">
        <v>0</v>
      </c>
    </row>
    <row r="11" spans="1:5">
      <c r="A11" t="s">
        <v>0</v>
      </c>
      <c r="B11" t="s">
        <v>143</v>
      </c>
      <c r="C11" s="82">
        <v>43265</v>
      </c>
      <c r="D11">
        <v>2</v>
      </c>
      <c r="E11">
        <v>0</v>
      </c>
    </row>
    <row r="12" spans="1:5">
      <c r="A12" t="s">
        <v>0</v>
      </c>
      <c r="B12" t="s">
        <v>144</v>
      </c>
      <c r="C12" s="82">
        <v>43265</v>
      </c>
      <c r="D12">
        <v>2</v>
      </c>
      <c r="E12">
        <v>0</v>
      </c>
    </row>
    <row r="13" spans="1:5">
      <c r="A13" t="s">
        <v>0</v>
      </c>
      <c r="B13" t="s">
        <v>4</v>
      </c>
      <c r="C13" s="82">
        <v>43265</v>
      </c>
      <c r="D13">
        <v>2</v>
      </c>
      <c r="E13">
        <v>0</v>
      </c>
    </row>
    <row r="14" spans="1:5">
      <c r="A14" t="s">
        <v>1</v>
      </c>
      <c r="C14" s="82">
        <v>43265</v>
      </c>
      <c r="D14">
        <v>2</v>
      </c>
      <c r="E14">
        <v>0</v>
      </c>
    </row>
    <row r="15" spans="1:5">
      <c r="A15" t="s">
        <v>1</v>
      </c>
      <c r="B15" t="s">
        <v>2</v>
      </c>
      <c r="C15" s="82">
        <v>43265</v>
      </c>
      <c r="D15">
        <v>2</v>
      </c>
      <c r="E15">
        <v>0</v>
      </c>
    </row>
    <row r="16" spans="1:5">
      <c r="A16" t="s">
        <v>1</v>
      </c>
      <c r="B16" t="s">
        <v>3</v>
      </c>
      <c r="C16" s="82">
        <v>43265</v>
      </c>
      <c r="D16">
        <v>2</v>
      </c>
      <c r="E16">
        <v>0</v>
      </c>
    </row>
    <row r="17" spans="1:5">
      <c r="A17" t="s">
        <v>1</v>
      </c>
      <c r="B17" t="s">
        <v>145</v>
      </c>
      <c r="C17" s="82">
        <v>43265</v>
      </c>
      <c r="D17">
        <v>2</v>
      </c>
      <c r="E17">
        <v>0</v>
      </c>
    </row>
    <row r="18" spans="1:5">
      <c r="A18" t="s">
        <v>0</v>
      </c>
      <c r="C18" s="82">
        <v>43265</v>
      </c>
      <c r="D18">
        <v>3</v>
      </c>
      <c r="E18">
        <v>0</v>
      </c>
    </row>
    <row r="19" spans="1:5">
      <c r="A19" t="s">
        <v>0</v>
      </c>
      <c r="B19" t="s">
        <v>143</v>
      </c>
      <c r="C19" s="82">
        <v>43265</v>
      </c>
      <c r="D19">
        <v>3</v>
      </c>
      <c r="E19">
        <v>0</v>
      </c>
    </row>
    <row r="20" spans="1:5">
      <c r="A20" t="s">
        <v>0</v>
      </c>
      <c r="B20" t="s">
        <v>144</v>
      </c>
      <c r="C20" s="82">
        <v>43265</v>
      </c>
      <c r="D20">
        <v>3</v>
      </c>
      <c r="E20">
        <v>0</v>
      </c>
    </row>
    <row r="21" spans="1:5">
      <c r="A21" t="s">
        <v>0</v>
      </c>
      <c r="B21" t="s">
        <v>4</v>
      </c>
      <c r="C21" s="82">
        <v>43265</v>
      </c>
      <c r="D21">
        <v>3</v>
      </c>
      <c r="E21">
        <v>0</v>
      </c>
    </row>
    <row r="22" spans="1:5">
      <c r="A22" t="s">
        <v>1</v>
      </c>
      <c r="C22" s="82">
        <v>43265</v>
      </c>
      <c r="D22">
        <v>3</v>
      </c>
      <c r="E22">
        <v>0</v>
      </c>
    </row>
    <row r="23" spans="1:5">
      <c r="A23" t="s">
        <v>1</v>
      </c>
      <c r="B23" t="s">
        <v>2</v>
      </c>
      <c r="C23" s="82">
        <v>43265</v>
      </c>
      <c r="D23">
        <v>3</v>
      </c>
      <c r="E23">
        <v>0</v>
      </c>
    </row>
    <row r="24" spans="1:5">
      <c r="A24" t="s">
        <v>1</v>
      </c>
      <c r="B24" t="s">
        <v>3</v>
      </c>
      <c r="C24" s="82">
        <v>43265</v>
      </c>
      <c r="D24">
        <v>3</v>
      </c>
      <c r="E24">
        <v>0</v>
      </c>
    </row>
    <row r="25" spans="1:5">
      <c r="A25" t="s">
        <v>1</v>
      </c>
      <c r="B25" t="s">
        <v>145</v>
      </c>
      <c r="C25" s="82">
        <v>43265</v>
      </c>
      <c r="D25">
        <v>3</v>
      </c>
      <c r="E25">
        <v>0</v>
      </c>
    </row>
    <row r="26" spans="1:5">
      <c r="A26" t="s">
        <v>0</v>
      </c>
      <c r="C26" s="82">
        <v>43265</v>
      </c>
      <c r="D26">
        <v>4</v>
      </c>
      <c r="E26">
        <v>0</v>
      </c>
    </row>
    <row r="27" spans="1:5">
      <c r="A27" t="s">
        <v>0</v>
      </c>
      <c r="B27" t="s">
        <v>143</v>
      </c>
      <c r="C27" s="82">
        <v>43265</v>
      </c>
      <c r="D27">
        <v>4</v>
      </c>
      <c r="E27">
        <v>0</v>
      </c>
    </row>
    <row r="28" spans="1:5">
      <c r="A28" t="s">
        <v>0</v>
      </c>
      <c r="B28" t="s">
        <v>144</v>
      </c>
      <c r="C28" s="82">
        <v>43265</v>
      </c>
      <c r="D28">
        <v>4</v>
      </c>
      <c r="E28">
        <v>0</v>
      </c>
    </row>
    <row r="29" spans="1:5">
      <c r="A29" t="s">
        <v>0</v>
      </c>
      <c r="B29" t="s">
        <v>4</v>
      </c>
      <c r="C29" s="82">
        <v>43265</v>
      </c>
      <c r="D29">
        <v>4</v>
      </c>
      <c r="E29">
        <v>0</v>
      </c>
    </row>
    <row r="30" spans="1:5">
      <c r="A30" t="s">
        <v>1</v>
      </c>
      <c r="C30" s="82">
        <v>43265</v>
      </c>
      <c r="D30">
        <v>4</v>
      </c>
      <c r="E30">
        <v>0</v>
      </c>
    </row>
    <row r="31" spans="1:5">
      <c r="A31" t="s">
        <v>1</v>
      </c>
      <c r="B31" t="s">
        <v>2</v>
      </c>
      <c r="C31" s="82">
        <v>43265</v>
      </c>
      <c r="D31">
        <v>4</v>
      </c>
      <c r="E31">
        <v>0</v>
      </c>
    </row>
    <row r="32" spans="1:5">
      <c r="A32" t="s">
        <v>1</v>
      </c>
      <c r="B32" t="s">
        <v>3</v>
      </c>
      <c r="C32" s="82">
        <v>43265</v>
      </c>
      <c r="D32">
        <v>4</v>
      </c>
      <c r="E32">
        <v>0</v>
      </c>
    </row>
    <row r="33" spans="1:5">
      <c r="A33" t="s">
        <v>1</v>
      </c>
      <c r="B33" t="s">
        <v>145</v>
      </c>
      <c r="C33" s="82">
        <v>43265</v>
      </c>
      <c r="D33">
        <v>4</v>
      </c>
      <c r="E33">
        <v>0</v>
      </c>
    </row>
    <row r="34" spans="1:5">
      <c r="A34" t="s">
        <v>0</v>
      </c>
      <c r="C34" s="82">
        <v>43265</v>
      </c>
      <c r="D34">
        <v>5</v>
      </c>
      <c r="E34">
        <v>0</v>
      </c>
    </row>
    <row r="35" spans="1:5">
      <c r="A35" t="s">
        <v>0</v>
      </c>
      <c r="B35" t="s">
        <v>143</v>
      </c>
      <c r="C35" s="82">
        <v>43265</v>
      </c>
      <c r="D35">
        <v>5</v>
      </c>
      <c r="E35">
        <v>0</v>
      </c>
    </row>
    <row r="36" spans="1:5">
      <c r="A36" t="s">
        <v>0</v>
      </c>
      <c r="B36" t="s">
        <v>144</v>
      </c>
      <c r="C36" s="82">
        <v>43265</v>
      </c>
      <c r="D36">
        <v>5</v>
      </c>
      <c r="E36">
        <v>0</v>
      </c>
    </row>
    <row r="37" spans="1:5">
      <c r="A37" t="s">
        <v>0</v>
      </c>
      <c r="B37" t="s">
        <v>4</v>
      </c>
      <c r="C37" s="82">
        <v>43265</v>
      </c>
      <c r="D37">
        <v>5</v>
      </c>
      <c r="E37">
        <v>0</v>
      </c>
    </row>
    <row r="38" spans="1:5">
      <c r="A38" t="s">
        <v>1</v>
      </c>
      <c r="C38" s="82">
        <v>43265</v>
      </c>
      <c r="D38">
        <v>5</v>
      </c>
      <c r="E38">
        <v>0</v>
      </c>
    </row>
    <row r="39" spans="1:5">
      <c r="A39" t="s">
        <v>1</v>
      </c>
      <c r="B39" t="s">
        <v>2</v>
      </c>
      <c r="C39" s="82">
        <v>43265</v>
      </c>
      <c r="D39">
        <v>5</v>
      </c>
      <c r="E39">
        <v>0</v>
      </c>
    </row>
    <row r="40" spans="1:5">
      <c r="A40" t="s">
        <v>1</v>
      </c>
      <c r="B40" t="s">
        <v>3</v>
      </c>
      <c r="C40" s="82">
        <v>43265</v>
      </c>
      <c r="D40">
        <v>5</v>
      </c>
      <c r="E40">
        <v>0</v>
      </c>
    </row>
    <row r="41" spans="1:5">
      <c r="A41" t="s">
        <v>1</v>
      </c>
      <c r="B41" t="s">
        <v>145</v>
      </c>
      <c r="C41" s="82">
        <v>43265</v>
      </c>
      <c r="D41">
        <v>5</v>
      </c>
      <c r="E41">
        <v>0</v>
      </c>
    </row>
    <row r="42" spans="1:5">
      <c r="A42" t="s">
        <v>0</v>
      </c>
      <c r="C42" s="82">
        <v>43265</v>
      </c>
      <c r="D42">
        <v>6</v>
      </c>
      <c r="E42">
        <v>0</v>
      </c>
    </row>
    <row r="43" spans="1:5">
      <c r="A43" t="s">
        <v>0</v>
      </c>
      <c r="B43" t="s">
        <v>143</v>
      </c>
      <c r="C43" s="82">
        <v>43265</v>
      </c>
      <c r="D43">
        <v>6</v>
      </c>
      <c r="E43">
        <v>0</v>
      </c>
    </row>
    <row r="44" spans="1:5">
      <c r="A44" t="s">
        <v>0</v>
      </c>
      <c r="B44" t="s">
        <v>144</v>
      </c>
      <c r="C44" s="82">
        <v>43265</v>
      </c>
      <c r="D44">
        <v>6</v>
      </c>
      <c r="E44">
        <v>0</v>
      </c>
    </row>
    <row r="45" spans="1:5">
      <c r="A45" t="s">
        <v>0</v>
      </c>
      <c r="B45" t="s">
        <v>4</v>
      </c>
      <c r="C45" s="82">
        <v>43265</v>
      </c>
      <c r="D45">
        <v>6</v>
      </c>
      <c r="E45">
        <v>0</v>
      </c>
    </row>
    <row r="46" spans="1:5">
      <c r="A46" t="s">
        <v>1</v>
      </c>
      <c r="C46" s="82">
        <v>43265</v>
      </c>
      <c r="D46">
        <v>6</v>
      </c>
      <c r="E46">
        <v>0</v>
      </c>
    </row>
    <row r="47" spans="1:5">
      <c r="A47" t="s">
        <v>1</v>
      </c>
      <c r="B47" t="s">
        <v>2</v>
      </c>
      <c r="C47" s="82">
        <v>43265</v>
      </c>
      <c r="D47">
        <v>6</v>
      </c>
      <c r="E47">
        <v>0</v>
      </c>
    </row>
    <row r="48" spans="1:5">
      <c r="A48" t="s">
        <v>1</v>
      </c>
      <c r="B48" t="s">
        <v>3</v>
      </c>
      <c r="C48" s="82">
        <v>43265</v>
      </c>
      <c r="D48">
        <v>6</v>
      </c>
      <c r="E48">
        <v>0</v>
      </c>
    </row>
    <row r="49" spans="1:5">
      <c r="A49" t="s">
        <v>1</v>
      </c>
      <c r="B49" t="s">
        <v>145</v>
      </c>
      <c r="C49" s="82">
        <v>43265</v>
      </c>
      <c r="D49">
        <v>6</v>
      </c>
      <c r="E49">
        <v>0</v>
      </c>
    </row>
    <row r="51" spans="1:5">
      <c r="A51" t="s">
        <v>139</v>
      </c>
      <c r="B51" t="s">
        <v>140</v>
      </c>
      <c r="C51" t="s">
        <v>141</v>
      </c>
      <c r="D51" t="s">
        <v>5</v>
      </c>
      <c r="E51" t="s">
        <v>152</v>
      </c>
    </row>
    <row r="52" spans="1:5">
      <c r="A52" t="s">
        <v>0</v>
      </c>
      <c r="C52" s="82">
        <v>43279</v>
      </c>
      <c r="D52">
        <v>1</v>
      </c>
      <c r="E52">
        <v>6</v>
      </c>
    </row>
    <row r="53" spans="1:5">
      <c r="A53" t="s">
        <v>0</v>
      </c>
      <c r="B53" t="s">
        <v>143</v>
      </c>
      <c r="C53" s="82">
        <v>43279</v>
      </c>
      <c r="D53">
        <v>1</v>
      </c>
      <c r="E53">
        <v>12</v>
      </c>
    </row>
    <row r="54" spans="1:5">
      <c r="A54" t="s">
        <v>0</v>
      </c>
      <c r="B54" t="s">
        <v>144</v>
      </c>
      <c r="C54" s="82">
        <v>43279</v>
      </c>
      <c r="D54">
        <v>1</v>
      </c>
      <c r="E54">
        <v>9</v>
      </c>
    </row>
    <row r="55" spans="1:5">
      <c r="A55" t="s">
        <v>0</v>
      </c>
      <c r="B55" t="s">
        <v>4</v>
      </c>
      <c r="C55" s="82">
        <v>43279</v>
      </c>
      <c r="D55">
        <v>1</v>
      </c>
      <c r="E55">
        <v>4</v>
      </c>
    </row>
    <row r="56" spans="1:5">
      <c r="A56" t="s">
        <v>1</v>
      </c>
      <c r="C56" s="82">
        <v>43279</v>
      </c>
      <c r="D56">
        <v>1</v>
      </c>
      <c r="E56">
        <v>0</v>
      </c>
    </row>
    <row r="57" spans="1:5">
      <c r="A57" t="s">
        <v>1</v>
      </c>
      <c r="B57" t="s">
        <v>2</v>
      </c>
      <c r="C57" s="82">
        <v>43279</v>
      </c>
      <c r="D57">
        <v>1</v>
      </c>
      <c r="E57">
        <v>1</v>
      </c>
    </row>
    <row r="58" spans="1:5">
      <c r="A58" t="s">
        <v>1</v>
      </c>
      <c r="B58" t="s">
        <v>3</v>
      </c>
      <c r="C58" s="82">
        <v>43279</v>
      </c>
      <c r="D58">
        <v>1</v>
      </c>
      <c r="E58">
        <v>1</v>
      </c>
    </row>
    <row r="59" spans="1:5">
      <c r="A59" t="s">
        <v>1</v>
      </c>
      <c r="B59" t="s">
        <v>145</v>
      </c>
      <c r="C59" s="82">
        <v>43279</v>
      </c>
      <c r="D59">
        <v>1</v>
      </c>
      <c r="E59">
        <v>0</v>
      </c>
    </row>
    <row r="60" spans="1:5">
      <c r="A60" t="s">
        <v>0</v>
      </c>
      <c r="C60" s="82">
        <v>43279</v>
      </c>
      <c r="D60">
        <v>2</v>
      </c>
      <c r="E60">
        <v>0</v>
      </c>
    </row>
    <row r="61" spans="1:5">
      <c r="A61" t="s">
        <v>0</v>
      </c>
      <c r="B61" t="s">
        <v>143</v>
      </c>
      <c r="C61" s="82">
        <v>43279</v>
      </c>
      <c r="D61">
        <v>2</v>
      </c>
      <c r="E61">
        <v>1</v>
      </c>
    </row>
    <row r="62" spans="1:5">
      <c r="A62" t="s">
        <v>0</v>
      </c>
      <c r="B62" t="s">
        <v>144</v>
      </c>
      <c r="C62" s="82">
        <v>43279</v>
      </c>
      <c r="D62">
        <v>2</v>
      </c>
      <c r="E62">
        <v>1</v>
      </c>
    </row>
    <row r="63" spans="1:5">
      <c r="A63" t="s">
        <v>0</v>
      </c>
      <c r="B63" t="s">
        <v>4</v>
      </c>
      <c r="C63" s="82">
        <v>43279</v>
      </c>
      <c r="D63">
        <v>2</v>
      </c>
      <c r="E63">
        <v>1</v>
      </c>
    </row>
    <row r="64" spans="1:5">
      <c r="A64" t="s">
        <v>1</v>
      </c>
      <c r="C64" s="82">
        <v>43279</v>
      </c>
      <c r="D64">
        <v>2</v>
      </c>
      <c r="E64">
        <v>0</v>
      </c>
    </row>
    <row r="65" spans="1:5">
      <c r="A65" t="s">
        <v>1</v>
      </c>
      <c r="B65" t="s">
        <v>2</v>
      </c>
      <c r="C65" s="82">
        <v>43279</v>
      </c>
      <c r="D65">
        <v>2</v>
      </c>
      <c r="E65">
        <v>1</v>
      </c>
    </row>
    <row r="66" spans="1:5">
      <c r="A66" t="s">
        <v>1</v>
      </c>
      <c r="B66" t="s">
        <v>3</v>
      </c>
      <c r="C66" s="82">
        <v>43279</v>
      </c>
      <c r="D66">
        <v>2</v>
      </c>
      <c r="E66">
        <v>0</v>
      </c>
    </row>
    <row r="67" spans="1:5">
      <c r="A67" t="s">
        <v>1</v>
      </c>
      <c r="B67" t="s">
        <v>145</v>
      </c>
      <c r="C67" s="82">
        <v>43279</v>
      </c>
      <c r="D67">
        <v>2</v>
      </c>
      <c r="E67">
        <v>0</v>
      </c>
    </row>
    <row r="68" spans="1:5">
      <c r="A68" t="s">
        <v>0</v>
      </c>
      <c r="C68" s="82">
        <v>43279</v>
      </c>
      <c r="D68">
        <v>3</v>
      </c>
      <c r="E68">
        <v>0</v>
      </c>
    </row>
    <row r="69" spans="1:5">
      <c r="A69" t="s">
        <v>0</v>
      </c>
      <c r="B69" t="s">
        <v>143</v>
      </c>
      <c r="C69" s="82">
        <v>43279</v>
      </c>
      <c r="D69">
        <v>3</v>
      </c>
      <c r="E69">
        <v>0</v>
      </c>
    </row>
    <row r="70" spans="1:5">
      <c r="A70" t="s">
        <v>0</v>
      </c>
      <c r="B70" t="s">
        <v>144</v>
      </c>
      <c r="C70" s="82">
        <v>43279</v>
      </c>
      <c r="D70">
        <v>3</v>
      </c>
      <c r="E70">
        <v>0</v>
      </c>
    </row>
    <row r="71" spans="1:5">
      <c r="A71" t="s">
        <v>0</v>
      </c>
      <c r="B71" t="s">
        <v>4</v>
      </c>
      <c r="C71" s="82">
        <v>43279</v>
      </c>
      <c r="D71">
        <v>3</v>
      </c>
      <c r="E71">
        <v>0</v>
      </c>
    </row>
    <row r="72" spans="1:5">
      <c r="A72" t="s">
        <v>1</v>
      </c>
      <c r="C72" s="82">
        <v>43279</v>
      </c>
      <c r="D72">
        <v>3</v>
      </c>
      <c r="E72">
        <v>0</v>
      </c>
    </row>
    <row r="73" spans="1:5">
      <c r="A73" t="s">
        <v>1</v>
      </c>
      <c r="B73" t="s">
        <v>2</v>
      </c>
      <c r="C73" s="82">
        <v>43279</v>
      </c>
      <c r="D73">
        <v>3</v>
      </c>
      <c r="E73">
        <v>0</v>
      </c>
    </row>
    <row r="74" spans="1:5">
      <c r="A74" t="s">
        <v>1</v>
      </c>
      <c r="B74" t="s">
        <v>3</v>
      </c>
      <c r="C74" s="82">
        <v>43279</v>
      </c>
      <c r="D74">
        <v>3</v>
      </c>
      <c r="E74">
        <v>0</v>
      </c>
    </row>
    <row r="75" spans="1:5">
      <c r="A75" t="s">
        <v>1</v>
      </c>
      <c r="B75" t="s">
        <v>145</v>
      </c>
      <c r="C75" s="82">
        <v>43279</v>
      </c>
      <c r="D75">
        <v>3</v>
      </c>
      <c r="E75">
        <v>0</v>
      </c>
    </row>
    <row r="76" spans="1:5">
      <c r="A76" t="s">
        <v>0</v>
      </c>
      <c r="C76" s="82">
        <v>43279</v>
      </c>
      <c r="D76">
        <v>4</v>
      </c>
      <c r="E76">
        <v>0</v>
      </c>
    </row>
    <row r="77" spans="1:5">
      <c r="A77" t="s">
        <v>0</v>
      </c>
      <c r="B77" t="s">
        <v>143</v>
      </c>
      <c r="C77" s="82">
        <v>43279</v>
      </c>
      <c r="D77">
        <v>4</v>
      </c>
      <c r="E77">
        <v>3</v>
      </c>
    </row>
    <row r="78" spans="1:5">
      <c r="A78" t="s">
        <v>0</v>
      </c>
      <c r="B78" t="s">
        <v>144</v>
      </c>
      <c r="C78" s="82">
        <v>43279</v>
      </c>
      <c r="D78">
        <v>4</v>
      </c>
      <c r="E78">
        <v>0</v>
      </c>
    </row>
    <row r="79" spans="1:5">
      <c r="A79" t="s">
        <v>0</v>
      </c>
      <c r="B79" t="s">
        <v>4</v>
      </c>
      <c r="C79" s="82">
        <v>43279</v>
      </c>
      <c r="D79">
        <v>4</v>
      </c>
      <c r="E79">
        <v>0</v>
      </c>
    </row>
    <row r="80" spans="1:5">
      <c r="A80" t="s">
        <v>1</v>
      </c>
      <c r="C80" s="82">
        <v>43279</v>
      </c>
      <c r="D80">
        <v>4</v>
      </c>
      <c r="E80">
        <v>0</v>
      </c>
    </row>
    <row r="81" spans="1:5">
      <c r="A81" t="s">
        <v>1</v>
      </c>
      <c r="B81" t="s">
        <v>2</v>
      </c>
      <c r="C81" s="82">
        <v>43279</v>
      </c>
      <c r="D81">
        <v>4</v>
      </c>
      <c r="E81">
        <v>0</v>
      </c>
    </row>
    <row r="82" spans="1:5">
      <c r="A82" t="s">
        <v>1</v>
      </c>
      <c r="B82" t="s">
        <v>3</v>
      </c>
      <c r="C82" s="82">
        <v>43279</v>
      </c>
      <c r="D82">
        <v>4</v>
      </c>
      <c r="E82">
        <v>0</v>
      </c>
    </row>
    <row r="83" spans="1:5">
      <c r="A83" t="s">
        <v>1</v>
      </c>
      <c r="B83" t="s">
        <v>145</v>
      </c>
      <c r="C83" s="82">
        <v>43279</v>
      </c>
      <c r="D83">
        <v>4</v>
      </c>
      <c r="E83">
        <v>0</v>
      </c>
    </row>
    <row r="84" spans="1:5">
      <c r="A84" t="s">
        <v>0</v>
      </c>
      <c r="C84" s="82">
        <v>43279</v>
      </c>
      <c r="D84">
        <v>5</v>
      </c>
      <c r="E84">
        <v>3</v>
      </c>
    </row>
    <row r="85" spans="1:5">
      <c r="A85" t="s">
        <v>0</v>
      </c>
      <c r="B85" t="s">
        <v>143</v>
      </c>
      <c r="C85" s="82">
        <v>43279</v>
      </c>
      <c r="D85">
        <v>5</v>
      </c>
      <c r="E85">
        <v>1</v>
      </c>
    </row>
    <row r="86" spans="1:5">
      <c r="A86" t="s">
        <v>0</v>
      </c>
      <c r="B86" t="s">
        <v>144</v>
      </c>
      <c r="C86" s="82">
        <v>43279</v>
      </c>
      <c r="D86">
        <v>5</v>
      </c>
      <c r="E86">
        <v>0</v>
      </c>
    </row>
    <row r="87" spans="1:5">
      <c r="A87" t="s">
        <v>0</v>
      </c>
      <c r="B87" t="s">
        <v>4</v>
      </c>
      <c r="C87" s="82">
        <v>43279</v>
      </c>
      <c r="D87">
        <v>5</v>
      </c>
      <c r="E87">
        <v>1</v>
      </c>
    </row>
    <row r="88" spans="1:5">
      <c r="A88" t="s">
        <v>1</v>
      </c>
      <c r="C88" s="82">
        <v>43279</v>
      </c>
      <c r="D88">
        <v>5</v>
      </c>
      <c r="E88">
        <v>0</v>
      </c>
    </row>
    <row r="89" spans="1:5">
      <c r="A89" t="s">
        <v>1</v>
      </c>
      <c r="B89" t="s">
        <v>2</v>
      </c>
      <c r="C89" s="82">
        <v>43279</v>
      </c>
      <c r="D89">
        <v>5</v>
      </c>
      <c r="E89">
        <v>0</v>
      </c>
    </row>
    <row r="90" spans="1:5">
      <c r="A90" t="s">
        <v>1</v>
      </c>
      <c r="B90" t="s">
        <v>3</v>
      </c>
      <c r="C90" s="82">
        <v>43279</v>
      </c>
      <c r="D90">
        <v>5</v>
      </c>
      <c r="E90">
        <v>0</v>
      </c>
    </row>
    <row r="91" spans="1:5">
      <c r="A91" t="s">
        <v>1</v>
      </c>
      <c r="B91" t="s">
        <v>145</v>
      </c>
      <c r="C91" s="82">
        <v>43279</v>
      </c>
      <c r="D91">
        <v>5</v>
      </c>
      <c r="E91">
        <v>0</v>
      </c>
    </row>
    <row r="92" spans="1:5">
      <c r="A92" t="s">
        <v>0</v>
      </c>
      <c r="C92" s="82">
        <v>43279</v>
      </c>
      <c r="D92">
        <v>6</v>
      </c>
      <c r="E92">
        <v>0</v>
      </c>
    </row>
    <row r="93" spans="1:5">
      <c r="A93" t="s">
        <v>0</v>
      </c>
      <c r="B93" t="s">
        <v>143</v>
      </c>
      <c r="C93" s="82">
        <v>43279</v>
      </c>
      <c r="D93">
        <v>6</v>
      </c>
      <c r="E93">
        <v>0</v>
      </c>
    </row>
    <row r="94" spans="1:5">
      <c r="A94" t="s">
        <v>0</v>
      </c>
      <c r="B94" t="s">
        <v>144</v>
      </c>
      <c r="C94" s="82">
        <v>43279</v>
      </c>
      <c r="D94">
        <v>6</v>
      </c>
      <c r="E94">
        <v>0</v>
      </c>
    </row>
    <row r="95" spans="1:5">
      <c r="A95" t="s">
        <v>0</v>
      </c>
      <c r="B95" t="s">
        <v>4</v>
      </c>
      <c r="C95" s="82">
        <v>43279</v>
      </c>
      <c r="D95">
        <v>6</v>
      </c>
      <c r="E95">
        <v>0</v>
      </c>
    </row>
    <row r="96" spans="1:5">
      <c r="A96" t="s">
        <v>1</v>
      </c>
      <c r="C96" s="82">
        <v>43279</v>
      </c>
      <c r="D96">
        <v>6</v>
      </c>
      <c r="E96">
        <v>0</v>
      </c>
    </row>
    <row r="97" spans="1:5">
      <c r="A97" t="s">
        <v>1</v>
      </c>
      <c r="B97" t="s">
        <v>2</v>
      </c>
      <c r="C97" s="82">
        <v>43279</v>
      </c>
      <c r="D97">
        <v>6</v>
      </c>
      <c r="E97">
        <v>2</v>
      </c>
    </row>
    <row r="98" spans="1:5">
      <c r="A98" t="s">
        <v>1</v>
      </c>
      <c r="B98" t="s">
        <v>3</v>
      </c>
      <c r="C98" s="82">
        <v>43279</v>
      </c>
      <c r="D98">
        <v>6</v>
      </c>
      <c r="E98">
        <v>0</v>
      </c>
    </row>
    <row r="99" spans="1:5">
      <c r="A99" t="s">
        <v>1</v>
      </c>
      <c r="B99" t="s">
        <v>145</v>
      </c>
      <c r="C99" s="82">
        <v>43279</v>
      </c>
      <c r="D99">
        <v>6</v>
      </c>
      <c r="E99">
        <v>0</v>
      </c>
    </row>
    <row r="101" spans="1:5">
      <c r="C101" t="s">
        <v>141</v>
      </c>
      <c r="D101" t="s">
        <v>5</v>
      </c>
      <c r="E101" t="s">
        <v>153</v>
      </c>
    </row>
    <row r="102" spans="1:5">
      <c r="A102" t="s">
        <v>139</v>
      </c>
      <c r="B102" t="s">
        <v>140</v>
      </c>
      <c r="C102" t="s">
        <v>146</v>
      </c>
      <c r="D102">
        <v>1</v>
      </c>
    </row>
    <row r="103" spans="1:5">
      <c r="A103" t="s">
        <v>0</v>
      </c>
      <c r="C103" t="s">
        <v>146</v>
      </c>
      <c r="D103">
        <v>1</v>
      </c>
      <c r="E103">
        <v>2</v>
      </c>
    </row>
    <row r="104" spans="1:5">
      <c r="A104" t="s">
        <v>0</v>
      </c>
      <c r="B104" t="s">
        <v>143</v>
      </c>
      <c r="C104" t="s">
        <v>146</v>
      </c>
      <c r="D104">
        <v>1</v>
      </c>
      <c r="E104">
        <v>3</v>
      </c>
    </row>
    <row r="105" spans="1:5">
      <c r="A105" t="s">
        <v>0</v>
      </c>
      <c r="B105" t="s">
        <v>144</v>
      </c>
      <c r="C105" t="s">
        <v>146</v>
      </c>
      <c r="D105">
        <v>1</v>
      </c>
      <c r="E105">
        <v>1</v>
      </c>
    </row>
    <row r="106" spans="1:5">
      <c r="A106" t="s">
        <v>0</v>
      </c>
      <c r="B106" t="s">
        <v>4</v>
      </c>
      <c r="C106" t="s">
        <v>146</v>
      </c>
      <c r="D106">
        <v>1</v>
      </c>
      <c r="E106">
        <v>0</v>
      </c>
    </row>
    <row r="107" spans="1:5">
      <c r="A107" t="s">
        <v>1</v>
      </c>
      <c r="C107" t="s">
        <v>146</v>
      </c>
      <c r="D107">
        <v>1</v>
      </c>
      <c r="E107">
        <v>0</v>
      </c>
    </row>
    <row r="108" spans="1:5">
      <c r="A108" t="s">
        <v>1</v>
      </c>
      <c r="B108" t="s">
        <v>2</v>
      </c>
      <c r="C108" t="s">
        <v>146</v>
      </c>
      <c r="D108">
        <v>1</v>
      </c>
      <c r="E108">
        <v>0</v>
      </c>
    </row>
    <row r="109" spans="1:5">
      <c r="A109" t="s">
        <v>1</v>
      </c>
      <c r="B109" t="s">
        <v>3</v>
      </c>
      <c r="C109" t="s">
        <v>146</v>
      </c>
      <c r="D109">
        <v>1</v>
      </c>
      <c r="E109">
        <v>1</v>
      </c>
    </row>
    <row r="110" spans="1:5">
      <c r="A110" t="s">
        <v>1</v>
      </c>
      <c r="B110" t="s">
        <v>145</v>
      </c>
      <c r="C110" t="s">
        <v>146</v>
      </c>
      <c r="D110">
        <v>2</v>
      </c>
      <c r="E110">
        <v>0</v>
      </c>
    </row>
    <row r="111" spans="1:5">
      <c r="A111" t="s">
        <v>0</v>
      </c>
      <c r="C111" t="s">
        <v>146</v>
      </c>
      <c r="D111">
        <v>2</v>
      </c>
      <c r="E111">
        <v>1</v>
      </c>
    </row>
    <row r="112" spans="1:5">
      <c r="A112" t="s">
        <v>0</v>
      </c>
      <c r="B112" t="s">
        <v>143</v>
      </c>
      <c r="C112" t="s">
        <v>146</v>
      </c>
      <c r="D112">
        <v>2</v>
      </c>
      <c r="E112">
        <v>2</v>
      </c>
    </row>
    <row r="113" spans="1:5">
      <c r="A113" t="s">
        <v>0</v>
      </c>
      <c r="B113" t="s">
        <v>144</v>
      </c>
      <c r="C113" t="s">
        <v>146</v>
      </c>
      <c r="D113">
        <v>2</v>
      </c>
      <c r="E113">
        <v>2</v>
      </c>
    </row>
    <row r="114" spans="1:5">
      <c r="A114" t="s">
        <v>0</v>
      </c>
      <c r="B114" t="s">
        <v>4</v>
      </c>
      <c r="C114" t="s">
        <v>146</v>
      </c>
      <c r="D114">
        <v>2</v>
      </c>
      <c r="E114">
        <v>1</v>
      </c>
    </row>
    <row r="115" spans="1:5">
      <c r="A115" t="s">
        <v>1</v>
      </c>
      <c r="C115" t="s">
        <v>146</v>
      </c>
      <c r="D115">
        <v>2</v>
      </c>
      <c r="E115">
        <v>1</v>
      </c>
    </row>
    <row r="116" spans="1:5">
      <c r="A116" t="s">
        <v>1</v>
      </c>
      <c r="B116" t="s">
        <v>2</v>
      </c>
      <c r="C116" t="s">
        <v>146</v>
      </c>
      <c r="D116">
        <v>2</v>
      </c>
      <c r="E116">
        <v>0</v>
      </c>
    </row>
    <row r="117" spans="1:5">
      <c r="A117" t="s">
        <v>1</v>
      </c>
      <c r="B117" t="s">
        <v>3</v>
      </c>
      <c r="C117" t="s">
        <v>146</v>
      </c>
      <c r="D117">
        <v>2</v>
      </c>
      <c r="E117">
        <v>1</v>
      </c>
    </row>
    <row r="118" spans="1:5">
      <c r="A118" t="s">
        <v>1</v>
      </c>
      <c r="B118" t="s">
        <v>145</v>
      </c>
      <c r="C118" t="s">
        <v>146</v>
      </c>
      <c r="D118">
        <v>3</v>
      </c>
      <c r="E118">
        <v>0</v>
      </c>
    </row>
    <row r="119" spans="1:5">
      <c r="A119" t="s">
        <v>0</v>
      </c>
      <c r="C119" t="s">
        <v>146</v>
      </c>
      <c r="D119">
        <v>3</v>
      </c>
      <c r="E119">
        <v>0</v>
      </c>
    </row>
    <row r="120" spans="1:5">
      <c r="A120" t="s">
        <v>0</v>
      </c>
      <c r="B120" t="s">
        <v>143</v>
      </c>
      <c r="C120" t="s">
        <v>146</v>
      </c>
      <c r="D120">
        <v>3</v>
      </c>
      <c r="E120">
        <v>0</v>
      </c>
    </row>
    <row r="121" spans="1:5">
      <c r="A121" t="s">
        <v>0</v>
      </c>
      <c r="B121" t="s">
        <v>144</v>
      </c>
      <c r="C121" t="s">
        <v>146</v>
      </c>
      <c r="D121">
        <v>3</v>
      </c>
      <c r="E121">
        <v>2</v>
      </c>
    </row>
    <row r="122" spans="1:5">
      <c r="A122" t="s">
        <v>0</v>
      </c>
      <c r="B122" t="s">
        <v>4</v>
      </c>
      <c r="C122" t="s">
        <v>146</v>
      </c>
      <c r="D122">
        <v>3</v>
      </c>
      <c r="E122">
        <v>0</v>
      </c>
    </row>
    <row r="123" spans="1:5">
      <c r="A123" t="s">
        <v>1</v>
      </c>
      <c r="C123" t="s">
        <v>146</v>
      </c>
      <c r="D123">
        <v>3</v>
      </c>
      <c r="E123">
        <v>1</v>
      </c>
    </row>
    <row r="124" spans="1:5">
      <c r="A124" t="s">
        <v>1</v>
      </c>
      <c r="B124" t="s">
        <v>2</v>
      </c>
      <c r="C124" t="s">
        <v>146</v>
      </c>
      <c r="D124">
        <v>3</v>
      </c>
      <c r="E124">
        <v>0</v>
      </c>
    </row>
    <row r="125" spans="1:5">
      <c r="A125" t="s">
        <v>1</v>
      </c>
      <c r="B125" t="s">
        <v>3</v>
      </c>
      <c r="C125" t="s">
        <v>146</v>
      </c>
      <c r="D125">
        <v>3</v>
      </c>
      <c r="E125">
        <v>0</v>
      </c>
    </row>
    <row r="126" spans="1:5">
      <c r="A126" t="s">
        <v>1</v>
      </c>
      <c r="B126" t="s">
        <v>145</v>
      </c>
      <c r="C126" t="s">
        <v>146</v>
      </c>
      <c r="D126">
        <v>4</v>
      </c>
      <c r="E126">
        <v>0</v>
      </c>
    </row>
    <row r="127" spans="1:5">
      <c r="A127" t="s">
        <v>0</v>
      </c>
      <c r="C127" t="s">
        <v>146</v>
      </c>
      <c r="D127">
        <v>4</v>
      </c>
      <c r="E127">
        <v>1</v>
      </c>
    </row>
    <row r="128" spans="1:5">
      <c r="A128" t="s">
        <v>0</v>
      </c>
      <c r="B128" t="s">
        <v>143</v>
      </c>
      <c r="C128" t="s">
        <v>146</v>
      </c>
      <c r="D128">
        <v>4</v>
      </c>
      <c r="E128">
        <v>4</v>
      </c>
    </row>
    <row r="129" spans="1:5">
      <c r="A129" t="s">
        <v>0</v>
      </c>
      <c r="B129" t="s">
        <v>144</v>
      </c>
      <c r="C129" t="s">
        <v>146</v>
      </c>
      <c r="D129">
        <v>4</v>
      </c>
      <c r="E129">
        <v>0</v>
      </c>
    </row>
    <row r="130" spans="1:5">
      <c r="A130" t="s">
        <v>0</v>
      </c>
      <c r="B130" t="s">
        <v>4</v>
      </c>
      <c r="C130" t="s">
        <v>146</v>
      </c>
      <c r="D130">
        <v>4</v>
      </c>
      <c r="E130">
        <v>0</v>
      </c>
    </row>
    <row r="131" spans="1:5">
      <c r="A131" t="s">
        <v>1</v>
      </c>
      <c r="C131" t="s">
        <v>146</v>
      </c>
      <c r="D131">
        <v>4</v>
      </c>
      <c r="E131">
        <v>0</v>
      </c>
    </row>
    <row r="132" spans="1:5">
      <c r="A132" t="s">
        <v>1</v>
      </c>
      <c r="B132" t="s">
        <v>2</v>
      </c>
      <c r="C132" t="s">
        <v>146</v>
      </c>
      <c r="D132">
        <v>4</v>
      </c>
      <c r="E132">
        <v>0</v>
      </c>
    </row>
    <row r="133" spans="1:5">
      <c r="A133" t="s">
        <v>1</v>
      </c>
      <c r="B133" t="s">
        <v>3</v>
      </c>
      <c r="C133" t="s">
        <v>146</v>
      </c>
      <c r="D133">
        <v>4</v>
      </c>
      <c r="E133">
        <v>0</v>
      </c>
    </row>
    <row r="134" spans="1:5">
      <c r="A134" t="s">
        <v>1</v>
      </c>
      <c r="B134" t="s">
        <v>145</v>
      </c>
      <c r="C134" t="s">
        <v>146</v>
      </c>
      <c r="D134">
        <v>5</v>
      </c>
      <c r="E134">
        <v>0</v>
      </c>
    </row>
    <row r="135" spans="1:5">
      <c r="A135" t="s">
        <v>0</v>
      </c>
      <c r="C135" t="s">
        <v>146</v>
      </c>
      <c r="D135">
        <v>5</v>
      </c>
      <c r="E135">
        <v>2</v>
      </c>
    </row>
    <row r="136" spans="1:5">
      <c r="A136" t="s">
        <v>0</v>
      </c>
      <c r="B136" t="s">
        <v>143</v>
      </c>
      <c r="C136" t="s">
        <v>146</v>
      </c>
      <c r="D136">
        <v>5</v>
      </c>
      <c r="E136">
        <v>1</v>
      </c>
    </row>
    <row r="137" spans="1:5">
      <c r="A137" t="s">
        <v>0</v>
      </c>
      <c r="B137" t="s">
        <v>144</v>
      </c>
      <c r="C137" t="s">
        <v>146</v>
      </c>
      <c r="D137">
        <v>5</v>
      </c>
      <c r="E137">
        <v>0</v>
      </c>
    </row>
    <row r="138" spans="1:5">
      <c r="A138" t="s">
        <v>0</v>
      </c>
      <c r="B138" t="s">
        <v>4</v>
      </c>
      <c r="C138" t="s">
        <v>146</v>
      </c>
      <c r="D138">
        <v>5</v>
      </c>
      <c r="E138">
        <v>1</v>
      </c>
    </row>
    <row r="139" spans="1:5">
      <c r="A139" t="s">
        <v>1</v>
      </c>
      <c r="C139" t="s">
        <v>146</v>
      </c>
      <c r="D139">
        <v>5</v>
      </c>
      <c r="E139">
        <v>0</v>
      </c>
    </row>
    <row r="140" spans="1:5">
      <c r="A140" t="s">
        <v>1</v>
      </c>
      <c r="B140" t="s">
        <v>2</v>
      </c>
      <c r="C140" t="s">
        <v>146</v>
      </c>
      <c r="D140">
        <v>5</v>
      </c>
      <c r="E140">
        <v>0</v>
      </c>
    </row>
    <row r="141" spans="1:5">
      <c r="A141" t="s">
        <v>1</v>
      </c>
      <c r="B141" t="s">
        <v>3</v>
      </c>
      <c r="C141" t="s">
        <v>146</v>
      </c>
      <c r="D141">
        <v>5</v>
      </c>
      <c r="E141">
        <v>0</v>
      </c>
    </row>
    <row r="142" spans="1:5">
      <c r="A142" t="s">
        <v>1</v>
      </c>
      <c r="B142" t="s">
        <v>145</v>
      </c>
      <c r="C142" t="s">
        <v>146</v>
      </c>
      <c r="D142">
        <v>6</v>
      </c>
      <c r="E142">
        <v>0</v>
      </c>
    </row>
    <row r="143" spans="1:5">
      <c r="A143" t="s">
        <v>0</v>
      </c>
      <c r="C143" t="s">
        <v>146</v>
      </c>
      <c r="D143">
        <v>6</v>
      </c>
      <c r="E143">
        <v>0</v>
      </c>
    </row>
    <row r="144" spans="1:5">
      <c r="A144" t="s">
        <v>0</v>
      </c>
      <c r="B144" t="s">
        <v>143</v>
      </c>
      <c r="C144" t="s">
        <v>146</v>
      </c>
      <c r="D144">
        <v>6</v>
      </c>
      <c r="E144">
        <v>0</v>
      </c>
    </row>
    <row r="145" spans="1:5">
      <c r="A145" t="s">
        <v>0</v>
      </c>
      <c r="B145" t="s">
        <v>144</v>
      </c>
      <c r="C145" t="s">
        <v>146</v>
      </c>
      <c r="D145">
        <v>6</v>
      </c>
      <c r="E145">
        <v>2</v>
      </c>
    </row>
    <row r="146" spans="1:5">
      <c r="A146" t="s">
        <v>0</v>
      </c>
      <c r="B146" t="s">
        <v>4</v>
      </c>
      <c r="C146" t="s">
        <v>146</v>
      </c>
      <c r="D146">
        <v>6</v>
      </c>
      <c r="E146">
        <v>0</v>
      </c>
    </row>
    <row r="147" spans="1:5">
      <c r="A147" t="s">
        <v>1</v>
      </c>
      <c r="C147" t="s">
        <v>146</v>
      </c>
      <c r="D147">
        <v>6</v>
      </c>
      <c r="E147">
        <v>1</v>
      </c>
    </row>
    <row r="148" spans="1:5">
      <c r="A148" t="s">
        <v>1</v>
      </c>
      <c r="B148" t="s">
        <v>2</v>
      </c>
      <c r="C148" t="s">
        <v>146</v>
      </c>
      <c r="D148">
        <v>6</v>
      </c>
      <c r="E148">
        <v>1</v>
      </c>
    </row>
    <row r="149" spans="1:5">
      <c r="A149" t="s">
        <v>1</v>
      </c>
      <c r="B149" t="s">
        <v>3</v>
      </c>
      <c r="C149" t="s">
        <v>146</v>
      </c>
      <c r="D149">
        <v>6</v>
      </c>
      <c r="E149">
        <v>0</v>
      </c>
    </row>
    <row r="150" spans="1:5">
      <c r="A150" t="s">
        <v>1</v>
      </c>
      <c r="B150" t="s">
        <v>145</v>
      </c>
      <c r="C150" t="s">
        <v>146</v>
      </c>
      <c r="E150">
        <v>0</v>
      </c>
    </row>
    <row r="153" spans="1:5">
      <c r="A153" t="s">
        <v>139</v>
      </c>
      <c r="B153" t="s">
        <v>140</v>
      </c>
      <c r="C153" t="s">
        <v>141</v>
      </c>
      <c r="D153" t="s">
        <v>5</v>
      </c>
      <c r="E153" t="s">
        <v>152</v>
      </c>
    </row>
    <row r="154" spans="1:5">
      <c r="A154" t="s">
        <v>0</v>
      </c>
      <c r="C154" t="s">
        <v>147</v>
      </c>
      <c r="D154">
        <v>1</v>
      </c>
      <c r="E154">
        <v>1</v>
      </c>
    </row>
    <row r="155" spans="1:5">
      <c r="A155" t="s">
        <v>0</v>
      </c>
      <c r="B155" t="s">
        <v>143</v>
      </c>
      <c r="C155" t="s">
        <v>147</v>
      </c>
      <c r="D155">
        <v>1</v>
      </c>
      <c r="E155">
        <v>0</v>
      </c>
    </row>
    <row r="156" spans="1:5">
      <c r="A156" t="s">
        <v>0</v>
      </c>
      <c r="B156" t="s">
        <v>144</v>
      </c>
      <c r="C156" t="s">
        <v>147</v>
      </c>
      <c r="D156">
        <v>1</v>
      </c>
      <c r="E156">
        <v>1</v>
      </c>
    </row>
    <row r="157" spans="1:5">
      <c r="A157" t="s">
        <v>0</v>
      </c>
      <c r="B157" t="s">
        <v>4</v>
      </c>
      <c r="C157" t="s">
        <v>147</v>
      </c>
      <c r="D157">
        <v>1</v>
      </c>
      <c r="E157">
        <v>3</v>
      </c>
    </row>
    <row r="158" spans="1:5">
      <c r="A158" t="s">
        <v>1</v>
      </c>
      <c r="C158" t="s">
        <v>147</v>
      </c>
      <c r="D158">
        <v>1</v>
      </c>
      <c r="E158">
        <v>3</v>
      </c>
    </row>
    <row r="159" spans="1:5">
      <c r="A159" t="s">
        <v>1</v>
      </c>
      <c r="B159" t="s">
        <v>2</v>
      </c>
      <c r="C159" t="s">
        <v>147</v>
      </c>
      <c r="D159">
        <v>1</v>
      </c>
      <c r="E159">
        <v>0</v>
      </c>
    </row>
    <row r="160" spans="1:5">
      <c r="A160" t="s">
        <v>1</v>
      </c>
      <c r="B160" t="s">
        <v>3</v>
      </c>
      <c r="C160" t="s">
        <v>147</v>
      </c>
      <c r="D160">
        <v>1</v>
      </c>
      <c r="E160">
        <v>0</v>
      </c>
    </row>
    <row r="161" spans="1:5">
      <c r="A161" t="s">
        <v>1</v>
      </c>
      <c r="B161" t="s">
        <v>145</v>
      </c>
      <c r="C161" t="s">
        <v>147</v>
      </c>
      <c r="D161">
        <v>1</v>
      </c>
      <c r="E161">
        <v>0</v>
      </c>
    </row>
    <row r="162" spans="1:5">
      <c r="A162" t="s">
        <v>0</v>
      </c>
      <c r="C162" t="s">
        <v>147</v>
      </c>
      <c r="D162">
        <v>2</v>
      </c>
      <c r="E162">
        <v>2</v>
      </c>
    </row>
    <row r="163" spans="1:5">
      <c r="A163" t="s">
        <v>0</v>
      </c>
      <c r="B163" t="s">
        <v>143</v>
      </c>
      <c r="C163" t="s">
        <v>147</v>
      </c>
      <c r="D163">
        <v>2</v>
      </c>
      <c r="E163">
        <v>6</v>
      </c>
    </row>
    <row r="164" spans="1:5">
      <c r="A164" t="s">
        <v>0</v>
      </c>
      <c r="B164" t="s">
        <v>144</v>
      </c>
      <c r="C164" t="s">
        <v>147</v>
      </c>
      <c r="D164">
        <v>2</v>
      </c>
      <c r="E164">
        <v>5</v>
      </c>
    </row>
    <row r="165" spans="1:5">
      <c r="A165" t="s">
        <v>0</v>
      </c>
      <c r="B165" t="s">
        <v>4</v>
      </c>
      <c r="C165" t="s">
        <v>147</v>
      </c>
      <c r="D165">
        <v>2</v>
      </c>
      <c r="E165">
        <v>3</v>
      </c>
    </row>
    <row r="166" spans="1:5">
      <c r="A166" t="s">
        <v>1</v>
      </c>
      <c r="C166" t="s">
        <v>147</v>
      </c>
      <c r="D166">
        <v>2</v>
      </c>
      <c r="E166">
        <v>2</v>
      </c>
    </row>
    <row r="167" spans="1:5">
      <c r="A167" t="s">
        <v>1</v>
      </c>
      <c r="B167" t="s">
        <v>2</v>
      </c>
      <c r="C167" t="s">
        <v>147</v>
      </c>
      <c r="D167">
        <v>2</v>
      </c>
      <c r="E167">
        <v>0</v>
      </c>
    </row>
    <row r="168" spans="1:5">
      <c r="A168" t="s">
        <v>1</v>
      </c>
      <c r="B168" t="s">
        <v>3</v>
      </c>
      <c r="C168" t="s">
        <v>147</v>
      </c>
      <c r="D168">
        <v>2</v>
      </c>
      <c r="E168">
        <v>1</v>
      </c>
    </row>
    <row r="169" spans="1:5">
      <c r="A169" t="s">
        <v>1</v>
      </c>
      <c r="B169" t="s">
        <v>145</v>
      </c>
      <c r="C169" t="s">
        <v>147</v>
      </c>
      <c r="D169">
        <v>2</v>
      </c>
      <c r="E169">
        <v>0</v>
      </c>
    </row>
    <row r="170" spans="1:5">
      <c r="A170" t="s">
        <v>0</v>
      </c>
      <c r="C170" t="s">
        <v>147</v>
      </c>
      <c r="D170">
        <v>3</v>
      </c>
      <c r="E170">
        <v>0</v>
      </c>
    </row>
    <row r="171" spans="1:5">
      <c r="A171" t="s">
        <v>0</v>
      </c>
      <c r="B171" t="s">
        <v>143</v>
      </c>
      <c r="C171" t="s">
        <v>147</v>
      </c>
      <c r="D171">
        <v>3</v>
      </c>
      <c r="E171">
        <v>0</v>
      </c>
    </row>
    <row r="172" spans="1:5">
      <c r="A172" t="s">
        <v>0</v>
      </c>
      <c r="B172" t="s">
        <v>144</v>
      </c>
      <c r="C172" t="s">
        <v>147</v>
      </c>
      <c r="D172">
        <v>3</v>
      </c>
      <c r="E172">
        <v>1</v>
      </c>
    </row>
    <row r="173" spans="1:5">
      <c r="A173" t="s">
        <v>0</v>
      </c>
      <c r="B173" t="s">
        <v>4</v>
      </c>
      <c r="C173" t="s">
        <v>147</v>
      </c>
      <c r="D173">
        <v>3</v>
      </c>
      <c r="E173">
        <v>4</v>
      </c>
    </row>
    <row r="174" spans="1:5">
      <c r="A174" t="s">
        <v>1</v>
      </c>
      <c r="C174" t="s">
        <v>147</v>
      </c>
      <c r="D174">
        <v>3</v>
      </c>
      <c r="E174">
        <v>0</v>
      </c>
    </row>
    <row r="175" spans="1:5">
      <c r="A175" t="s">
        <v>1</v>
      </c>
      <c r="B175" t="s">
        <v>2</v>
      </c>
      <c r="C175" t="s">
        <v>147</v>
      </c>
      <c r="D175">
        <v>3</v>
      </c>
      <c r="E175">
        <v>1</v>
      </c>
    </row>
    <row r="176" spans="1:5">
      <c r="A176" t="s">
        <v>1</v>
      </c>
      <c r="B176" t="s">
        <v>3</v>
      </c>
      <c r="C176" t="s">
        <v>147</v>
      </c>
      <c r="D176">
        <v>3</v>
      </c>
      <c r="E176">
        <v>0</v>
      </c>
    </row>
    <row r="177" spans="1:5">
      <c r="A177" t="s">
        <v>1</v>
      </c>
      <c r="B177" t="s">
        <v>145</v>
      </c>
      <c r="C177" t="s">
        <v>147</v>
      </c>
      <c r="D177">
        <v>3</v>
      </c>
      <c r="E177">
        <v>0</v>
      </c>
    </row>
    <row r="178" spans="1:5">
      <c r="A178" t="s">
        <v>0</v>
      </c>
      <c r="C178" t="s">
        <v>147</v>
      </c>
      <c r="D178">
        <v>4</v>
      </c>
      <c r="E178">
        <v>0</v>
      </c>
    </row>
    <row r="179" spans="1:5">
      <c r="A179" t="s">
        <v>0</v>
      </c>
      <c r="B179" t="s">
        <v>143</v>
      </c>
      <c r="C179" t="s">
        <v>147</v>
      </c>
      <c r="D179">
        <v>4</v>
      </c>
      <c r="E179">
        <v>0</v>
      </c>
    </row>
    <row r="180" spans="1:5">
      <c r="A180" t="s">
        <v>0</v>
      </c>
      <c r="B180" t="s">
        <v>144</v>
      </c>
      <c r="C180" t="s">
        <v>147</v>
      </c>
      <c r="D180">
        <v>4</v>
      </c>
      <c r="E180">
        <v>0</v>
      </c>
    </row>
    <row r="181" spans="1:5">
      <c r="A181" t="s">
        <v>0</v>
      </c>
      <c r="B181" t="s">
        <v>4</v>
      </c>
      <c r="C181" t="s">
        <v>147</v>
      </c>
      <c r="D181">
        <v>4</v>
      </c>
      <c r="E181">
        <v>1</v>
      </c>
    </row>
    <row r="182" spans="1:5">
      <c r="A182" t="s">
        <v>1</v>
      </c>
      <c r="C182" t="s">
        <v>147</v>
      </c>
      <c r="D182">
        <v>4</v>
      </c>
      <c r="E182">
        <v>0</v>
      </c>
    </row>
    <row r="183" spans="1:5">
      <c r="A183" t="s">
        <v>1</v>
      </c>
      <c r="B183" t="s">
        <v>2</v>
      </c>
      <c r="C183" t="s">
        <v>147</v>
      </c>
      <c r="D183">
        <v>4</v>
      </c>
      <c r="E183">
        <v>0</v>
      </c>
    </row>
    <row r="184" spans="1:5">
      <c r="A184" t="s">
        <v>1</v>
      </c>
      <c r="B184" t="s">
        <v>3</v>
      </c>
      <c r="C184" t="s">
        <v>147</v>
      </c>
      <c r="D184">
        <v>4</v>
      </c>
      <c r="E184">
        <v>0</v>
      </c>
    </row>
    <row r="185" spans="1:5">
      <c r="A185" t="s">
        <v>1</v>
      </c>
      <c r="B185" t="s">
        <v>145</v>
      </c>
      <c r="C185" t="s">
        <v>147</v>
      </c>
      <c r="D185">
        <v>4</v>
      </c>
      <c r="E185">
        <v>0</v>
      </c>
    </row>
    <row r="186" spans="1:5">
      <c r="A186" t="s">
        <v>0</v>
      </c>
      <c r="C186" t="s">
        <v>147</v>
      </c>
      <c r="D186">
        <v>5</v>
      </c>
      <c r="E186">
        <v>0</v>
      </c>
    </row>
    <row r="187" spans="1:5">
      <c r="A187" t="s">
        <v>0</v>
      </c>
      <c r="B187" t="s">
        <v>143</v>
      </c>
      <c r="C187" t="s">
        <v>147</v>
      </c>
      <c r="D187">
        <v>5</v>
      </c>
      <c r="E187">
        <v>1</v>
      </c>
    </row>
    <row r="188" spans="1:5">
      <c r="A188" t="s">
        <v>0</v>
      </c>
      <c r="B188" t="s">
        <v>144</v>
      </c>
      <c r="C188" t="s">
        <v>147</v>
      </c>
      <c r="D188">
        <v>5</v>
      </c>
      <c r="E188">
        <v>0</v>
      </c>
    </row>
    <row r="189" spans="1:5">
      <c r="A189" t="s">
        <v>0</v>
      </c>
      <c r="B189" t="s">
        <v>4</v>
      </c>
      <c r="C189" t="s">
        <v>147</v>
      </c>
      <c r="D189">
        <v>5</v>
      </c>
      <c r="E189">
        <v>2</v>
      </c>
    </row>
    <row r="190" spans="1:5">
      <c r="A190" t="s">
        <v>1</v>
      </c>
      <c r="C190" t="s">
        <v>147</v>
      </c>
      <c r="D190">
        <v>5</v>
      </c>
      <c r="E190">
        <v>0</v>
      </c>
    </row>
    <row r="191" spans="1:5">
      <c r="A191" t="s">
        <v>1</v>
      </c>
      <c r="B191" t="s">
        <v>2</v>
      </c>
      <c r="C191" t="s">
        <v>147</v>
      </c>
      <c r="D191">
        <v>5</v>
      </c>
      <c r="E191">
        <v>0</v>
      </c>
    </row>
    <row r="192" spans="1:5">
      <c r="A192" t="s">
        <v>1</v>
      </c>
      <c r="B192" t="s">
        <v>3</v>
      </c>
      <c r="C192" t="s">
        <v>147</v>
      </c>
      <c r="D192">
        <v>5</v>
      </c>
      <c r="E192">
        <v>0</v>
      </c>
    </row>
    <row r="193" spans="1:5">
      <c r="A193" t="s">
        <v>1</v>
      </c>
      <c r="B193" t="s">
        <v>145</v>
      </c>
      <c r="C193" t="s">
        <v>147</v>
      </c>
      <c r="D193">
        <v>5</v>
      </c>
      <c r="E193">
        <v>2</v>
      </c>
    </row>
    <row r="194" spans="1:5">
      <c r="A194" t="s">
        <v>0</v>
      </c>
      <c r="C194" t="s">
        <v>147</v>
      </c>
      <c r="D194">
        <v>6</v>
      </c>
      <c r="E194">
        <v>1</v>
      </c>
    </row>
    <row r="195" spans="1:5">
      <c r="A195" t="s">
        <v>0</v>
      </c>
      <c r="B195" t="s">
        <v>143</v>
      </c>
      <c r="C195" t="s">
        <v>147</v>
      </c>
      <c r="D195">
        <v>6</v>
      </c>
      <c r="E195">
        <v>1</v>
      </c>
    </row>
    <row r="196" spans="1:5">
      <c r="A196" t="s">
        <v>0</v>
      </c>
      <c r="B196" t="s">
        <v>144</v>
      </c>
      <c r="C196" t="s">
        <v>147</v>
      </c>
      <c r="D196">
        <v>6</v>
      </c>
      <c r="E196">
        <v>1</v>
      </c>
    </row>
    <row r="197" spans="1:5">
      <c r="A197" t="s">
        <v>0</v>
      </c>
      <c r="B197" t="s">
        <v>4</v>
      </c>
      <c r="C197" t="s">
        <v>147</v>
      </c>
      <c r="D197">
        <v>6</v>
      </c>
      <c r="E197">
        <v>0</v>
      </c>
    </row>
    <row r="198" spans="1:5">
      <c r="A198" t="s">
        <v>1</v>
      </c>
      <c r="C198" t="s">
        <v>147</v>
      </c>
      <c r="D198">
        <v>6</v>
      </c>
      <c r="E198">
        <v>0</v>
      </c>
    </row>
    <row r="199" spans="1:5">
      <c r="A199" t="s">
        <v>1</v>
      </c>
      <c r="B199" t="s">
        <v>2</v>
      </c>
      <c r="C199" t="s">
        <v>147</v>
      </c>
      <c r="D199">
        <v>6</v>
      </c>
      <c r="E199">
        <v>0</v>
      </c>
    </row>
    <row r="200" spans="1:5">
      <c r="A200" t="s">
        <v>1</v>
      </c>
      <c r="B200" t="s">
        <v>3</v>
      </c>
      <c r="C200" t="s">
        <v>147</v>
      </c>
      <c r="D200">
        <v>6</v>
      </c>
      <c r="E200">
        <v>0</v>
      </c>
    </row>
    <row r="201" spans="1:5">
      <c r="A201" t="s">
        <v>1</v>
      </c>
      <c r="B201" t="s">
        <v>145</v>
      </c>
      <c r="C201" t="s">
        <v>147</v>
      </c>
      <c r="D201">
        <v>6</v>
      </c>
      <c r="E201">
        <v>1</v>
      </c>
    </row>
    <row r="204" spans="1:5">
      <c r="A204" t="s">
        <v>139</v>
      </c>
      <c r="B204" t="s">
        <v>140</v>
      </c>
      <c r="C204" t="s">
        <v>141</v>
      </c>
      <c r="D204" t="s">
        <v>5</v>
      </c>
      <c r="E204" t="s">
        <v>153</v>
      </c>
    </row>
    <row r="205" spans="1:5">
      <c r="A205" t="s">
        <v>0</v>
      </c>
      <c r="C205" t="s">
        <v>148</v>
      </c>
      <c r="D205">
        <v>1</v>
      </c>
      <c r="E205">
        <v>11</v>
      </c>
    </row>
    <row r="206" spans="1:5">
      <c r="A206" t="s">
        <v>0</v>
      </c>
      <c r="B206" t="s">
        <v>143</v>
      </c>
      <c r="C206" t="s">
        <v>148</v>
      </c>
      <c r="D206">
        <v>1</v>
      </c>
      <c r="E206">
        <v>9</v>
      </c>
    </row>
    <row r="207" spans="1:5">
      <c r="A207" t="s">
        <v>0</v>
      </c>
      <c r="B207" t="s">
        <v>144</v>
      </c>
      <c r="C207" t="s">
        <v>148</v>
      </c>
      <c r="D207">
        <v>1</v>
      </c>
      <c r="E207">
        <v>5</v>
      </c>
    </row>
    <row r="208" spans="1:5">
      <c r="A208" t="s">
        <v>0</v>
      </c>
      <c r="B208" t="s">
        <v>4</v>
      </c>
      <c r="C208" t="s">
        <v>148</v>
      </c>
      <c r="D208">
        <v>1</v>
      </c>
      <c r="E208">
        <v>8</v>
      </c>
    </row>
    <row r="209" spans="1:5">
      <c r="A209" t="s">
        <v>1</v>
      </c>
      <c r="C209" t="s">
        <v>148</v>
      </c>
      <c r="D209">
        <v>1</v>
      </c>
      <c r="E209">
        <v>0</v>
      </c>
    </row>
    <row r="210" spans="1:5">
      <c r="A210" t="s">
        <v>1</v>
      </c>
      <c r="B210" t="s">
        <v>2</v>
      </c>
      <c r="C210" t="s">
        <v>148</v>
      </c>
      <c r="D210">
        <v>1</v>
      </c>
      <c r="E210">
        <v>1</v>
      </c>
    </row>
    <row r="211" spans="1:5">
      <c r="A211" t="s">
        <v>1</v>
      </c>
      <c r="B211" t="s">
        <v>3</v>
      </c>
      <c r="C211" t="s">
        <v>148</v>
      </c>
      <c r="D211">
        <v>1</v>
      </c>
      <c r="E211">
        <v>0</v>
      </c>
    </row>
    <row r="212" spans="1:5">
      <c r="A212" t="s">
        <v>1</v>
      </c>
      <c r="B212" t="s">
        <v>145</v>
      </c>
      <c r="C212" t="s">
        <v>148</v>
      </c>
      <c r="D212">
        <v>1</v>
      </c>
      <c r="E212">
        <v>0</v>
      </c>
    </row>
    <row r="213" spans="1:5">
      <c r="A213" t="s">
        <v>0</v>
      </c>
      <c r="C213" t="s">
        <v>148</v>
      </c>
      <c r="D213">
        <v>2</v>
      </c>
      <c r="E213">
        <v>4</v>
      </c>
    </row>
    <row r="214" spans="1:5">
      <c r="A214" t="s">
        <v>0</v>
      </c>
      <c r="B214" t="s">
        <v>143</v>
      </c>
      <c r="C214" t="s">
        <v>148</v>
      </c>
      <c r="D214">
        <v>2</v>
      </c>
      <c r="E214">
        <v>7</v>
      </c>
    </row>
    <row r="215" spans="1:5">
      <c r="A215" t="s">
        <v>0</v>
      </c>
      <c r="B215" t="s">
        <v>144</v>
      </c>
      <c r="C215" t="s">
        <v>148</v>
      </c>
      <c r="D215">
        <v>2</v>
      </c>
      <c r="E215">
        <v>1</v>
      </c>
    </row>
    <row r="216" spans="1:5">
      <c r="A216" t="s">
        <v>0</v>
      </c>
      <c r="B216" t="s">
        <v>4</v>
      </c>
      <c r="C216" t="s">
        <v>148</v>
      </c>
      <c r="D216">
        <v>2</v>
      </c>
      <c r="E216">
        <v>7</v>
      </c>
    </row>
    <row r="217" spans="1:5">
      <c r="A217" t="s">
        <v>1</v>
      </c>
      <c r="C217" t="s">
        <v>148</v>
      </c>
      <c r="D217">
        <v>2</v>
      </c>
      <c r="E217">
        <v>1</v>
      </c>
    </row>
    <row r="218" spans="1:5">
      <c r="A218" t="s">
        <v>1</v>
      </c>
      <c r="B218" t="s">
        <v>2</v>
      </c>
      <c r="C218" t="s">
        <v>148</v>
      </c>
      <c r="D218">
        <v>2</v>
      </c>
      <c r="E218">
        <v>2</v>
      </c>
    </row>
    <row r="219" spans="1:5">
      <c r="A219" t="s">
        <v>1</v>
      </c>
      <c r="B219" t="s">
        <v>3</v>
      </c>
      <c r="C219" t="s">
        <v>148</v>
      </c>
      <c r="D219">
        <v>2</v>
      </c>
      <c r="E219">
        <v>1</v>
      </c>
    </row>
    <row r="220" spans="1:5">
      <c r="A220" t="s">
        <v>1</v>
      </c>
      <c r="B220" t="s">
        <v>145</v>
      </c>
      <c r="C220" t="s">
        <v>148</v>
      </c>
      <c r="D220">
        <v>2</v>
      </c>
      <c r="E220">
        <v>0</v>
      </c>
    </row>
    <row r="221" spans="1:5">
      <c r="A221" t="s">
        <v>0</v>
      </c>
      <c r="C221" t="s">
        <v>148</v>
      </c>
      <c r="D221">
        <v>3</v>
      </c>
      <c r="E221">
        <v>1</v>
      </c>
    </row>
    <row r="222" spans="1:5">
      <c r="A222" t="s">
        <v>0</v>
      </c>
      <c r="B222" t="s">
        <v>143</v>
      </c>
      <c r="C222" t="s">
        <v>148</v>
      </c>
      <c r="D222">
        <v>3</v>
      </c>
      <c r="E222">
        <v>1</v>
      </c>
    </row>
    <row r="223" spans="1:5">
      <c r="A223" t="s">
        <v>0</v>
      </c>
      <c r="B223" t="s">
        <v>144</v>
      </c>
      <c r="C223" t="s">
        <v>148</v>
      </c>
      <c r="D223">
        <v>3</v>
      </c>
      <c r="E223">
        <v>3</v>
      </c>
    </row>
    <row r="224" spans="1:5">
      <c r="A224" t="s">
        <v>0</v>
      </c>
      <c r="B224" t="s">
        <v>4</v>
      </c>
      <c r="C224" t="s">
        <v>148</v>
      </c>
      <c r="D224">
        <v>3</v>
      </c>
      <c r="E224">
        <v>1</v>
      </c>
    </row>
    <row r="225" spans="1:5">
      <c r="A225" t="s">
        <v>1</v>
      </c>
      <c r="C225" t="s">
        <v>148</v>
      </c>
      <c r="D225">
        <v>3</v>
      </c>
      <c r="E225">
        <v>0</v>
      </c>
    </row>
    <row r="226" spans="1:5">
      <c r="A226" t="s">
        <v>1</v>
      </c>
      <c r="B226" t="s">
        <v>2</v>
      </c>
      <c r="C226" t="s">
        <v>148</v>
      </c>
      <c r="D226">
        <v>3</v>
      </c>
      <c r="E226">
        <v>0</v>
      </c>
    </row>
    <row r="227" spans="1:5">
      <c r="A227" t="s">
        <v>1</v>
      </c>
      <c r="B227" t="s">
        <v>3</v>
      </c>
      <c r="C227" t="s">
        <v>148</v>
      </c>
      <c r="D227">
        <v>3</v>
      </c>
      <c r="E227">
        <v>0</v>
      </c>
    </row>
    <row r="228" spans="1:5">
      <c r="A228" t="s">
        <v>1</v>
      </c>
      <c r="B228" t="s">
        <v>145</v>
      </c>
      <c r="C228" t="s">
        <v>148</v>
      </c>
      <c r="D228">
        <v>3</v>
      </c>
      <c r="E228">
        <v>0</v>
      </c>
    </row>
    <row r="229" spans="1:5">
      <c r="A229" t="s">
        <v>0</v>
      </c>
      <c r="C229" t="s">
        <v>148</v>
      </c>
      <c r="D229">
        <v>4</v>
      </c>
      <c r="E229">
        <v>0</v>
      </c>
    </row>
    <row r="230" spans="1:5">
      <c r="A230" t="s">
        <v>0</v>
      </c>
      <c r="B230" t="s">
        <v>143</v>
      </c>
      <c r="C230" t="s">
        <v>148</v>
      </c>
      <c r="D230">
        <v>4</v>
      </c>
      <c r="E230">
        <v>1</v>
      </c>
    </row>
    <row r="231" spans="1:5">
      <c r="A231" t="s">
        <v>0</v>
      </c>
      <c r="B231" t="s">
        <v>144</v>
      </c>
      <c r="C231" t="s">
        <v>148</v>
      </c>
      <c r="D231">
        <v>4</v>
      </c>
      <c r="E231">
        <v>0</v>
      </c>
    </row>
    <row r="232" spans="1:5">
      <c r="A232" t="s">
        <v>0</v>
      </c>
      <c r="B232" t="s">
        <v>4</v>
      </c>
      <c r="C232" t="s">
        <v>148</v>
      </c>
      <c r="D232">
        <v>4</v>
      </c>
      <c r="E232">
        <v>0</v>
      </c>
    </row>
    <row r="233" spans="1:5">
      <c r="A233" t="s">
        <v>1</v>
      </c>
      <c r="C233" t="s">
        <v>148</v>
      </c>
      <c r="D233">
        <v>4</v>
      </c>
      <c r="E233">
        <v>0</v>
      </c>
    </row>
    <row r="234" spans="1:5">
      <c r="A234" t="s">
        <v>1</v>
      </c>
      <c r="B234" t="s">
        <v>2</v>
      </c>
      <c r="C234" t="s">
        <v>148</v>
      </c>
      <c r="D234">
        <v>4</v>
      </c>
      <c r="E234">
        <v>0</v>
      </c>
    </row>
    <row r="235" spans="1:5">
      <c r="A235" t="s">
        <v>1</v>
      </c>
      <c r="B235" t="s">
        <v>3</v>
      </c>
      <c r="C235" t="s">
        <v>148</v>
      </c>
      <c r="D235">
        <v>4</v>
      </c>
      <c r="E235">
        <v>0</v>
      </c>
    </row>
    <row r="236" spans="1:5">
      <c r="A236" t="s">
        <v>1</v>
      </c>
      <c r="B236" t="s">
        <v>145</v>
      </c>
      <c r="C236" t="s">
        <v>148</v>
      </c>
      <c r="D236">
        <v>4</v>
      </c>
      <c r="E236">
        <v>0</v>
      </c>
    </row>
    <row r="237" spans="1:5">
      <c r="A237" t="s">
        <v>0</v>
      </c>
      <c r="C237" t="s">
        <v>148</v>
      </c>
      <c r="D237">
        <v>5</v>
      </c>
      <c r="E237">
        <v>0</v>
      </c>
    </row>
    <row r="238" spans="1:5">
      <c r="A238" t="s">
        <v>0</v>
      </c>
      <c r="B238" t="s">
        <v>143</v>
      </c>
      <c r="C238" t="s">
        <v>148</v>
      </c>
      <c r="D238">
        <v>5</v>
      </c>
      <c r="E238">
        <v>1</v>
      </c>
    </row>
    <row r="239" spans="1:5">
      <c r="A239" t="s">
        <v>0</v>
      </c>
      <c r="B239" t="s">
        <v>144</v>
      </c>
      <c r="C239" t="s">
        <v>148</v>
      </c>
      <c r="D239">
        <v>5</v>
      </c>
      <c r="E239">
        <v>0</v>
      </c>
    </row>
    <row r="240" spans="1:5">
      <c r="A240" t="s">
        <v>0</v>
      </c>
      <c r="B240" t="s">
        <v>4</v>
      </c>
      <c r="C240" t="s">
        <v>148</v>
      </c>
      <c r="D240">
        <v>5</v>
      </c>
      <c r="E240">
        <v>1</v>
      </c>
    </row>
    <row r="241" spans="1:5">
      <c r="A241" t="s">
        <v>1</v>
      </c>
      <c r="C241" t="s">
        <v>148</v>
      </c>
      <c r="D241">
        <v>5</v>
      </c>
      <c r="E241">
        <v>0</v>
      </c>
    </row>
    <row r="242" spans="1:5">
      <c r="A242" t="s">
        <v>1</v>
      </c>
      <c r="B242" t="s">
        <v>2</v>
      </c>
      <c r="C242" t="s">
        <v>148</v>
      </c>
      <c r="D242">
        <v>5</v>
      </c>
      <c r="E242">
        <v>0</v>
      </c>
    </row>
    <row r="243" spans="1:5">
      <c r="A243" t="s">
        <v>1</v>
      </c>
      <c r="B243" t="s">
        <v>3</v>
      </c>
      <c r="C243" t="s">
        <v>148</v>
      </c>
      <c r="D243">
        <v>5</v>
      </c>
      <c r="E243">
        <v>0</v>
      </c>
    </row>
    <row r="244" spans="1:5">
      <c r="A244" t="s">
        <v>1</v>
      </c>
      <c r="B244" t="s">
        <v>145</v>
      </c>
      <c r="C244" t="s">
        <v>148</v>
      </c>
      <c r="D244">
        <v>5</v>
      </c>
      <c r="E244">
        <v>0</v>
      </c>
    </row>
    <row r="245" spans="1:5">
      <c r="A245" t="s">
        <v>0</v>
      </c>
      <c r="C245" t="s">
        <v>148</v>
      </c>
      <c r="D245">
        <v>6</v>
      </c>
      <c r="E245">
        <v>0</v>
      </c>
    </row>
    <row r="246" spans="1:5">
      <c r="A246" t="s">
        <v>0</v>
      </c>
      <c r="B246" t="s">
        <v>143</v>
      </c>
      <c r="C246" t="s">
        <v>148</v>
      </c>
      <c r="D246">
        <v>6</v>
      </c>
      <c r="E246">
        <v>0</v>
      </c>
    </row>
    <row r="247" spans="1:5">
      <c r="A247" t="s">
        <v>0</v>
      </c>
      <c r="B247" t="s">
        <v>144</v>
      </c>
      <c r="C247" t="s">
        <v>148</v>
      </c>
      <c r="D247">
        <v>6</v>
      </c>
      <c r="E247">
        <v>0</v>
      </c>
    </row>
    <row r="248" spans="1:5">
      <c r="A248" t="s">
        <v>0</v>
      </c>
      <c r="B248" t="s">
        <v>4</v>
      </c>
      <c r="C248" t="s">
        <v>148</v>
      </c>
      <c r="D248">
        <v>6</v>
      </c>
      <c r="E248">
        <v>0</v>
      </c>
    </row>
    <row r="249" spans="1:5">
      <c r="A249" t="s">
        <v>1</v>
      </c>
      <c r="C249" t="s">
        <v>148</v>
      </c>
      <c r="D249">
        <v>6</v>
      </c>
      <c r="E249">
        <v>0</v>
      </c>
    </row>
    <row r="250" spans="1:5">
      <c r="A250" t="s">
        <v>1</v>
      </c>
      <c r="B250" t="s">
        <v>2</v>
      </c>
      <c r="C250" t="s">
        <v>148</v>
      </c>
      <c r="D250">
        <v>6</v>
      </c>
      <c r="E250">
        <v>0</v>
      </c>
    </row>
    <row r="251" spans="1:5">
      <c r="A251" t="s">
        <v>1</v>
      </c>
      <c r="B251" t="s">
        <v>3</v>
      </c>
      <c r="C251" t="s">
        <v>148</v>
      </c>
      <c r="D251">
        <v>6</v>
      </c>
      <c r="E251">
        <v>0</v>
      </c>
    </row>
    <row r="252" spans="1:5">
      <c r="A252" t="s">
        <v>1</v>
      </c>
      <c r="B252" t="s">
        <v>145</v>
      </c>
      <c r="C252" t="s">
        <v>148</v>
      </c>
      <c r="D252">
        <v>6</v>
      </c>
      <c r="E252">
        <v>0</v>
      </c>
    </row>
    <row r="254" spans="1:5">
      <c r="A254" t="s">
        <v>139</v>
      </c>
      <c r="B254" t="s">
        <v>140</v>
      </c>
      <c r="C254" t="s">
        <v>141</v>
      </c>
      <c r="D254" t="s">
        <v>5</v>
      </c>
      <c r="E254" t="s">
        <v>152</v>
      </c>
    </row>
    <row r="255" spans="1:5">
      <c r="A255" t="s">
        <v>0</v>
      </c>
      <c r="B255" t="s">
        <v>149</v>
      </c>
      <c r="C255" t="s">
        <v>154</v>
      </c>
      <c r="D255">
        <v>1</v>
      </c>
      <c r="E255">
        <v>0</v>
      </c>
    </row>
    <row r="256" spans="1:5">
      <c r="A256" t="s">
        <v>0</v>
      </c>
      <c r="B256" t="s">
        <v>143</v>
      </c>
      <c r="C256" t="s">
        <v>154</v>
      </c>
      <c r="D256">
        <v>1</v>
      </c>
      <c r="E256">
        <v>1</v>
      </c>
    </row>
    <row r="257" spans="1:5">
      <c r="A257" t="s">
        <v>0</v>
      </c>
      <c r="B257" t="s">
        <v>144</v>
      </c>
      <c r="C257" t="s">
        <v>154</v>
      </c>
      <c r="D257">
        <v>1</v>
      </c>
      <c r="E257">
        <v>4</v>
      </c>
    </row>
    <row r="258" spans="1:5">
      <c r="A258" t="s">
        <v>0</v>
      </c>
      <c r="B258" t="s">
        <v>4</v>
      </c>
      <c r="C258" t="s">
        <v>154</v>
      </c>
      <c r="D258">
        <v>1</v>
      </c>
      <c r="E258">
        <v>1</v>
      </c>
    </row>
    <row r="259" spans="1:5">
      <c r="A259" t="s">
        <v>1</v>
      </c>
      <c r="B259" t="s">
        <v>150</v>
      </c>
      <c r="C259" t="s">
        <v>154</v>
      </c>
      <c r="D259">
        <v>1</v>
      </c>
      <c r="E259">
        <v>0</v>
      </c>
    </row>
    <row r="260" spans="1:5">
      <c r="A260" t="s">
        <v>1</v>
      </c>
      <c r="B260" t="s">
        <v>2</v>
      </c>
      <c r="C260" t="s">
        <v>154</v>
      </c>
      <c r="D260">
        <v>1</v>
      </c>
      <c r="E260">
        <v>0</v>
      </c>
    </row>
    <row r="261" spans="1:5">
      <c r="A261" t="s">
        <v>1</v>
      </c>
      <c r="B261" t="s">
        <v>3</v>
      </c>
      <c r="C261" t="s">
        <v>154</v>
      </c>
      <c r="D261">
        <v>1</v>
      </c>
      <c r="E261">
        <v>1</v>
      </c>
    </row>
    <row r="262" spans="1:5">
      <c r="A262" t="s">
        <v>1</v>
      </c>
      <c r="B262" t="s">
        <v>145</v>
      </c>
      <c r="C262" t="s">
        <v>154</v>
      </c>
      <c r="D262">
        <v>1</v>
      </c>
      <c r="E262">
        <v>0</v>
      </c>
    </row>
    <row r="263" spans="1:5">
      <c r="A263" t="s">
        <v>0</v>
      </c>
      <c r="B263" t="s">
        <v>151</v>
      </c>
      <c r="C263" t="s">
        <v>154</v>
      </c>
      <c r="D263">
        <v>2</v>
      </c>
      <c r="E263">
        <v>2</v>
      </c>
    </row>
    <row r="264" spans="1:5">
      <c r="A264" t="s">
        <v>0</v>
      </c>
      <c r="B264" t="s">
        <v>143</v>
      </c>
      <c r="C264" t="s">
        <v>154</v>
      </c>
      <c r="D264">
        <v>2</v>
      </c>
      <c r="E264">
        <v>2</v>
      </c>
    </row>
    <row r="265" spans="1:5">
      <c r="A265" t="s">
        <v>0</v>
      </c>
      <c r="B265" t="s">
        <v>144</v>
      </c>
      <c r="C265" t="s">
        <v>154</v>
      </c>
      <c r="D265">
        <v>2</v>
      </c>
      <c r="E265">
        <v>2</v>
      </c>
    </row>
    <row r="266" spans="1:5">
      <c r="A266" t="s">
        <v>0</v>
      </c>
      <c r="B266" t="s">
        <v>4</v>
      </c>
      <c r="C266" t="s">
        <v>154</v>
      </c>
      <c r="D266">
        <v>2</v>
      </c>
      <c r="E266">
        <v>3</v>
      </c>
    </row>
    <row r="267" spans="1:5">
      <c r="A267" t="s">
        <v>1</v>
      </c>
      <c r="B267" t="s">
        <v>150</v>
      </c>
      <c r="C267" t="s">
        <v>154</v>
      </c>
      <c r="D267">
        <v>2</v>
      </c>
      <c r="E267">
        <v>1</v>
      </c>
    </row>
    <row r="268" spans="1:5">
      <c r="A268" t="s">
        <v>1</v>
      </c>
      <c r="B268" t="s">
        <v>2</v>
      </c>
      <c r="C268" t="s">
        <v>154</v>
      </c>
      <c r="D268">
        <v>2</v>
      </c>
      <c r="E268">
        <v>0</v>
      </c>
    </row>
    <row r="269" spans="1:5">
      <c r="A269" t="s">
        <v>1</v>
      </c>
      <c r="B269" t="s">
        <v>3</v>
      </c>
      <c r="C269" t="s">
        <v>154</v>
      </c>
      <c r="D269">
        <v>2</v>
      </c>
      <c r="E269">
        <v>0</v>
      </c>
    </row>
    <row r="270" spans="1:5">
      <c r="A270" t="s">
        <v>1</v>
      </c>
      <c r="B270" t="s">
        <v>145</v>
      </c>
      <c r="C270" t="s">
        <v>154</v>
      </c>
      <c r="D270">
        <v>2</v>
      </c>
      <c r="E270">
        <v>0</v>
      </c>
    </row>
    <row r="271" spans="1:5">
      <c r="A271" t="s">
        <v>0</v>
      </c>
      <c r="B271" t="s">
        <v>151</v>
      </c>
      <c r="C271" t="s">
        <v>154</v>
      </c>
      <c r="D271">
        <v>3</v>
      </c>
      <c r="E271">
        <v>4</v>
      </c>
    </row>
    <row r="272" spans="1:5">
      <c r="A272" t="s">
        <v>0</v>
      </c>
      <c r="B272" t="s">
        <v>143</v>
      </c>
      <c r="C272" t="s">
        <v>154</v>
      </c>
      <c r="D272">
        <v>3</v>
      </c>
      <c r="E272">
        <v>4</v>
      </c>
    </row>
    <row r="273" spans="1:5">
      <c r="A273" t="s">
        <v>0</v>
      </c>
      <c r="B273" t="s">
        <v>144</v>
      </c>
      <c r="C273" t="s">
        <v>154</v>
      </c>
      <c r="D273">
        <v>3</v>
      </c>
      <c r="E273">
        <v>2</v>
      </c>
    </row>
    <row r="274" spans="1:5">
      <c r="A274" t="s">
        <v>0</v>
      </c>
      <c r="B274" t="s">
        <v>4</v>
      </c>
      <c r="C274" t="s">
        <v>154</v>
      </c>
      <c r="D274">
        <v>3</v>
      </c>
      <c r="E274">
        <v>5</v>
      </c>
    </row>
    <row r="275" spans="1:5">
      <c r="A275" t="s">
        <v>1</v>
      </c>
      <c r="B275" t="s">
        <v>150</v>
      </c>
      <c r="C275" t="s">
        <v>154</v>
      </c>
      <c r="D275">
        <v>3</v>
      </c>
      <c r="E275">
        <v>0</v>
      </c>
    </row>
    <row r="276" spans="1:5">
      <c r="A276" t="s">
        <v>1</v>
      </c>
      <c r="B276" t="s">
        <v>2</v>
      </c>
      <c r="C276" t="s">
        <v>154</v>
      </c>
      <c r="D276">
        <v>3</v>
      </c>
      <c r="E276">
        <v>2</v>
      </c>
    </row>
    <row r="277" spans="1:5">
      <c r="A277" t="s">
        <v>1</v>
      </c>
      <c r="B277" t="s">
        <v>3</v>
      </c>
      <c r="C277" t="s">
        <v>154</v>
      </c>
      <c r="D277">
        <v>3</v>
      </c>
      <c r="E277">
        <v>0</v>
      </c>
    </row>
    <row r="278" spans="1:5">
      <c r="A278" t="s">
        <v>1</v>
      </c>
      <c r="B278" t="s">
        <v>145</v>
      </c>
      <c r="C278" t="s">
        <v>154</v>
      </c>
      <c r="D278">
        <v>3</v>
      </c>
      <c r="E278">
        <v>0</v>
      </c>
    </row>
    <row r="279" spans="1:5">
      <c r="A279" t="s">
        <v>0</v>
      </c>
      <c r="B279" t="s">
        <v>149</v>
      </c>
      <c r="C279" t="s">
        <v>154</v>
      </c>
      <c r="D279">
        <v>4</v>
      </c>
      <c r="E279">
        <v>2</v>
      </c>
    </row>
    <row r="280" spans="1:5">
      <c r="A280" t="s">
        <v>0</v>
      </c>
      <c r="B280" t="s">
        <v>143</v>
      </c>
      <c r="C280" t="s">
        <v>154</v>
      </c>
      <c r="D280">
        <v>4</v>
      </c>
      <c r="E280">
        <v>3</v>
      </c>
    </row>
    <row r="281" spans="1:5">
      <c r="A281" t="s">
        <v>0</v>
      </c>
      <c r="B281" t="s">
        <v>144</v>
      </c>
      <c r="C281" t="s">
        <v>154</v>
      </c>
      <c r="D281">
        <v>4</v>
      </c>
      <c r="E281">
        <v>2</v>
      </c>
    </row>
    <row r="282" spans="1:5">
      <c r="A282" t="s">
        <v>0</v>
      </c>
      <c r="B282" t="s">
        <v>4</v>
      </c>
      <c r="C282" t="s">
        <v>154</v>
      </c>
      <c r="D282">
        <v>4</v>
      </c>
      <c r="E282">
        <v>1</v>
      </c>
    </row>
    <row r="283" spans="1:5">
      <c r="A283" t="s">
        <v>1</v>
      </c>
      <c r="B283" t="s">
        <v>150</v>
      </c>
      <c r="C283" t="s">
        <v>154</v>
      </c>
      <c r="D283">
        <v>4</v>
      </c>
      <c r="E283">
        <v>0</v>
      </c>
    </row>
    <row r="284" spans="1:5">
      <c r="A284" t="s">
        <v>1</v>
      </c>
      <c r="B284" t="s">
        <v>2</v>
      </c>
      <c r="C284" t="s">
        <v>154</v>
      </c>
      <c r="D284">
        <v>4</v>
      </c>
      <c r="E284">
        <v>0</v>
      </c>
    </row>
    <row r="285" spans="1:5">
      <c r="A285" t="s">
        <v>1</v>
      </c>
      <c r="B285" t="s">
        <v>3</v>
      </c>
      <c r="C285" t="s">
        <v>154</v>
      </c>
      <c r="D285">
        <v>4</v>
      </c>
      <c r="E285">
        <v>0</v>
      </c>
    </row>
    <row r="286" spans="1:5">
      <c r="A286" t="s">
        <v>1</v>
      </c>
      <c r="B286" t="s">
        <v>145</v>
      </c>
      <c r="C286" t="s">
        <v>154</v>
      </c>
      <c r="D286">
        <v>4</v>
      </c>
      <c r="E286">
        <v>0</v>
      </c>
    </row>
    <row r="287" spans="1:5">
      <c r="A287" t="s">
        <v>0</v>
      </c>
      <c r="B287" t="s">
        <v>151</v>
      </c>
      <c r="C287" t="s">
        <v>154</v>
      </c>
      <c r="D287">
        <v>5</v>
      </c>
      <c r="E287">
        <v>0</v>
      </c>
    </row>
    <row r="288" spans="1:5">
      <c r="A288" t="s">
        <v>0</v>
      </c>
      <c r="B288" t="s">
        <v>143</v>
      </c>
      <c r="C288" t="s">
        <v>154</v>
      </c>
      <c r="D288">
        <v>5</v>
      </c>
      <c r="E288">
        <v>2</v>
      </c>
    </row>
    <row r="289" spans="1:5">
      <c r="A289" t="s">
        <v>0</v>
      </c>
      <c r="B289" t="s">
        <v>144</v>
      </c>
      <c r="C289" t="s">
        <v>154</v>
      </c>
      <c r="D289">
        <v>5</v>
      </c>
      <c r="E289">
        <v>0</v>
      </c>
    </row>
    <row r="290" spans="1:5">
      <c r="A290" t="s">
        <v>0</v>
      </c>
      <c r="B290" t="s">
        <v>4</v>
      </c>
      <c r="C290" t="s">
        <v>154</v>
      </c>
      <c r="D290">
        <v>5</v>
      </c>
      <c r="E290">
        <v>0</v>
      </c>
    </row>
    <row r="291" spans="1:5">
      <c r="A291" t="s">
        <v>1</v>
      </c>
      <c r="B291" t="s">
        <v>150</v>
      </c>
      <c r="C291" t="s">
        <v>154</v>
      </c>
      <c r="D291">
        <v>5</v>
      </c>
      <c r="E291">
        <v>0</v>
      </c>
    </row>
    <row r="292" spans="1:5">
      <c r="A292" t="s">
        <v>1</v>
      </c>
      <c r="B292" t="s">
        <v>2</v>
      </c>
      <c r="C292" t="s">
        <v>154</v>
      </c>
      <c r="D292">
        <v>5</v>
      </c>
      <c r="E292">
        <v>0</v>
      </c>
    </row>
    <row r="293" spans="1:5">
      <c r="A293" t="s">
        <v>1</v>
      </c>
      <c r="B293" t="s">
        <v>3</v>
      </c>
      <c r="C293" t="s">
        <v>154</v>
      </c>
      <c r="D293">
        <v>5</v>
      </c>
      <c r="E293">
        <v>0</v>
      </c>
    </row>
    <row r="294" spans="1:5">
      <c r="A294" t="s">
        <v>1</v>
      </c>
      <c r="B294" t="s">
        <v>145</v>
      </c>
      <c r="C294" t="s">
        <v>154</v>
      </c>
      <c r="D294">
        <v>5</v>
      </c>
      <c r="E294">
        <v>0</v>
      </c>
    </row>
    <row r="295" spans="1:5">
      <c r="A295" t="s">
        <v>0</v>
      </c>
      <c r="B295" t="s">
        <v>151</v>
      </c>
      <c r="C295" t="s">
        <v>154</v>
      </c>
      <c r="D295">
        <v>6</v>
      </c>
      <c r="E295">
        <v>3</v>
      </c>
    </row>
    <row r="296" spans="1:5">
      <c r="A296" t="s">
        <v>0</v>
      </c>
      <c r="B296" t="s">
        <v>143</v>
      </c>
      <c r="C296" t="s">
        <v>154</v>
      </c>
      <c r="D296">
        <v>6</v>
      </c>
      <c r="E296">
        <v>4</v>
      </c>
    </row>
    <row r="297" spans="1:5">
      <c r="A297" t="s">
        <v>0</v>
      </c>
      <c r="B297" t="s">
        <v>144</v>
      </c>
      <c r="C297" t="s">
        <v>154</v>
      </c>
      <c r="D297">
        <v>6</v>
      </c>
      <c r="E297">
        <v>2</v>
      </c>
    </row>
    <row r="298" spans="1:5">
      <c r="A298" t="s">
        <v>0</v>
      </c>
      <c r="B298" t="s">
        <v>4</v>
      </c>
      <c r="C298" t="s">
        <v>154</v>
      </c>
      <c r="D298">
        <v>6</v>
      </c>
      <c r="E298">
        <v>4</v>
      </c>
    </row>
    <row r="299" spans="1:5">
      <c r="A299" t="s">
        <v>1</v>
      </c>
      <c r="B299" t="s">
        <v>150</v>
      </c>
      <c r="C299" t="s">
        <v>154</v>
      </c>
      <c r="D299">
        <v>6</v>
      </c>
      <c r="E299">
        <v>0</v>
      </c>
    </row>
    <row r="300" spans="1:5">
      <c r="A300" t="s">
        <v>1</v>
      </c>
      <c r="B300" t="s">
        <v>2</v>
      </c>
      <c r="C300" t="s">
        <v>154</v>
      </c>
      <c r="D300">
        <v>6</v>
      </c>
      <c r="E300">
        <v>0</v>
      </c>
    </row>
    <row r="301" spans="1:5">
      <c r="A301" t="s">
        <v>1</v>
      </c>
      <c r="B301" t="s">
        <v>3</v>
      </c>
      <c r="C301" t="s">
        <v>154</v>
      </c>
      <c r="D301">
        <v>6</v>
      </c>
      <c r="E301">
        <v>1</v>
      </c>
    </row>
    <row r="302" spans="1:5">
      <c r="A302" t="s">
        <v>1</v>
      </c>
      <c r="B302" t="s">
        <v>145</v>
      </c>
      <c r="C302" t="s">
        <v>154</v>
      </c>
      <c r="D302">
        <v>6</v>
      </c>
      <c r="E302">
        <v>0</v>
      </c>
    </row>
    <row r="304" spans="1:5">
      <c r="A304">
        <v>2019</v>
      </c>
    </row>
    <row r="305" spans="1:3">
      <c r="A305" t="s">
        <v>142</v>
      </c>
      <c r="B305" t="s">
        <v>5</v>
      </c>
      <c r="C305" t="s">
        <v>7</v>
      </c>
    </row>
    <row r="306" spans="1:3">
      <c r="A306">
        <v>9</v>
      </c>
      <c r="B306">
        <v>1</v>
      </c>
      <c r="C306">
        <v>1</v>
      </c>
    </row>
    <row r="307" spans="1:3">
      <c r="A307">
        <v>15</v>
      </c>
      <c r="B307">
        <v>1</v>
      </c>
      <c r="C307">
        <v>2</v>
      </c>
    </row>
    <row r="308" spans="1:3">
      <c r="A308">
        <v>5</v>
      </c>
      <c r="B308">
        <v>1</v>
      </c>
      <c r="C308">
        <v>3</v>
      </c>
    </row>
    <row r="309" spans="1:3">
      <c r="A309">
        <v>14</v>
      </c>
      <c r="B309">
        <v>1</v>
      </c>
      <c r="C309">
        <v>4</v>
      </c>
    </row>
    <row r="310" spans="1:3">
      <c r="A310">
        <v>2</v>
      </c>
      <c r="B310">
        <v>1</v>
      </c>
      <c r="C310">
        <v>5</v>
      </c>
    </row>
    <row r="311" spans="1:3">
      <c r="A311">
        <v>2</v>
      </c>
      <c r="B311">
        <v>1</v>
      </c>
      <c r="C311">
        <v>6</v>
      </c>
    </row>
    <row r="312" spans="1:3">
      <c r="A312">
        <v>2</v>
      </c>
      <c r="B312">
        <v>1</v>
      </c>
      <c r="C312">
        <v>7</v>
      </c>
    </row>
    <row r="313" spans="1:3">
      <c r="A313">
        <v>10</v>
      </c>
      <c r="B313">
        <v>2</v>
      </c>
      <c r="C313">
        <v>1</v>
      </c>
    </row>
    <row r="314" spans="1:3">
      <c r="A314">
        <v>12</v>
      </c>
      <c r="B314">
        <v>2</v>
      </c>
      <c r="C314">
        <v>2</v>
      </c>
    </row>
    <row r="315" spans="1:3">
      <c r="A315">
        <v>10</v>
      </c>
      <c r="B315">
        <v>2</v>
      </c>
      <c r="C315">
        <v>3</v>
      </c>
    </row>
    <row r="316" spans="1:3">
      <c r="A316">
        <v>15</v>
      </c>
      <c r="B316">
        <v>2</v>
      </c>
      <c r="C316">
        <v>4</v>
      </c>
    </row>
    <row r="317" spans="1:3">
      <c r="A317">
        <v>1</v>
      </c>
      <c r="B317">
        <v>2</v>
      </c>
      <c r="C317">
        <v>5</v>
      </c>
    </row>
    <row r="318" spans="1:3">
      <c r="A318">
        <v>0</v>
      </c>
      <c r="B318">
        <v>2</v>
      </c>
      <c r="C318">
        <v>6</v>
      </c>
    </row>
    <row r="319" spans="1:3">
      <c r="A319">
        <v>1</v>
      </c>
      <c r="B319">
        <v>2</v>
      </c>
      <c r="C319">
        <v>7</v>
      </c>
    </row>
    <row r="320" spans="1:3">
      <c r="A320">
        <v>4</v>
      </c>
      <c r="B320">
        <v>3</v>
      </c>
      <c r="C320">
        <v>1</v>
      </c>
    </row>
    <row r="321" spans="1:3">
      <c r="A321">
        <v>16</v>
      </c>
      <c r="B321">
        <v>3</v>
      </c>
      <c r="C321">
        <v>2</v>
      </c>
    </row>
    <row r="322" spans="1:3">
      <c r="A322">
        <v>26</v>
      </c>
      <c r="B322">
        <v>3</v>
      </c>
      <c r="C322">
        <v>3</v>
      </c>
    </row>
    <row r="323" spans="1:3">
      <c r="A323">
        <v>5</v>
      </c>
      <c r="B323">
        <v>3</v>
      </c>
      <c r="C323">
        <v>4</v>
      </c>
    </row>
    <row r="324" spans="1:3">
      <c r="A324">
        <v>2</v>
      </c>
      <c r="B324">
        <v>3</v>
      </c>
      <c r="C324">
        <v>5</v>
      </c>
    </row>
    <row r="325" spans="1:3">
      <c r="A325">
        <v>2</v>
      </c>
      <c r="B325">
        <v>3</v>
      </c>
      <c r="C325">
        <v>6</v>
      </c>
    </row>
    <row r="326" spans="1:3">
      <c r="A326">
        <v>3</v>
      </c>
      <c r="B326">
        <v>3</v>
      </c>
      <c r="C326">
        <v>7</v>
      </c>
    </row>
    <row r="327" spans="1:3">
      <c r="A327">
        <v>5</v>
      </c>
      <c r="B327">
        <v>4</v>
      </c>
      <c r="C327">
        <v>1</v>
      </c>
    </row>
    <row r="328" spans="1:3">
      <c r="A328">
        <v>8</v>
      </c>
      <c r="B328">
        <v>4</v>
      </c>
      <c r="C328">
        <v>2</v>
      </c>
    </row>
    <row r="329" spans="1:3">
      <c r="A329">
        <v>6</v>
      </c>
      <c r="B329">
        <v>4</v>
      </c>
      <c r="C329">
        <v>3</v>
      </c>
    </row>
    <row r="330" spans="1:3">
      <c r="A330">
        <v>9</v>
      </c>
      <c r="B330">
        <v>4</v>
      </c>
      <c r="C330">
        <v>4</v>
      </c>
    </row>
    <row r="331" spans="1:3">
      <c r="A331">
        <v>1</v>
      </c>
      <c r="B331">
        <v>4</v>
      </c>
      <c r="C331">
        <v>5</v>
      </c>
    </row>
    <row r="332" spans="1:3">
      <c r="A332">
        <v>1</v>
      </c>
      <c r="B332">
        <v>4</v>
      </c>
      <c r="C332">
        <v>6</v>
      </c>
    </row>
    <row r="333" spans="1:3">
      <c r="A333">
        <v>1</v>
      </c>
      <c r="B333">
        <v>4</v>
      </c>
      <c r="C333">
        <v>7</v>
      </c>
    </row>
    <row r="334" spans="1:3">
      <c r="A334">
        <v>8</v>
      </c>
      <c r="B334">
        <v>5</v>
      </c>
      <c r="C334">
        <v>1</v>
      </c>
    </row>
    <row r="335" spans="1:3">
      <c r="A335">
        <v>6</v>
      </c>
      <c r="B335">
        <v>5</v>
      </c>
      <c r="C335">
        <v>2</v>
      </c>
    </row>
    <row r="336" spans="1:3">
      <c r="A336">
        <v>22</v>
      </c>
      <c r="B336">
        <v>5</v>
      </c>
      <c r="C336">
        <v>3</v>
      </c>
    </row>
    <row r="337" spans="1:3">
      <c r="A337">
        <v>9</v>
      </c>
      <c r="B337">
        <v>5</v>
      </c>
      <c r="C337">
        <v>4</v>
      </c>
    </row>
    <row r="338" spans="1:3">
      <c r="A338">
        <v>2</v>
      </c>
      <c r="B338">
        <v>5</v>
      </c>
      <c r="C338">
        <v>5</v>
      </c>
    </row>
    <row r="339" spans="1:3">
      <c r="A339">
        <v>3</v>
      </c>
      <c r="B339">
        <v>5</v>
      </c>
      <c r="C339">
        <v>6</v>
      </c>
    </row>
    <row r="340" spans="1:3">
      <c r="A340">
        <v>6</v>
      </c>
      <c r="B340">
        <v>5</v>
      </c>
      <c r="C340">
        <v>7</v>
      </c>
    </row>
    <row r="341" spans="1:3">
      <c r="A341">
        <v>8</v>
      </c>
      <c r="B341">
        <v>6</v>
      </c>
      <c r="C341">
        <v>1</v>
      </c>
    </row>
    <row r="342" spans="1:3">
      <c r="A342">
        <v>9</v>
      </c>
      <c r="B342">
        <v>6</v>
      </c>
      <c r="C342">
        <v>2</v>
      </c>
    </row>
    <row r="343" spans="1:3">
      <c r="A343">
        <v>11</v>
      </c>
      <c r="B343">
        <v>6</v>
      </c>
      <c r="C343">
        <v>3</v>
      </c>
    </row>
    <row r="344" spans="1:3">
      <c r="A344">
        <v>22</v>
      </c>
      <c r="B344">
        <v>6</v>
      </c>
      <c r="C344">
        <v>4</v>
      </c>
    </row>
    <row r="345" spans="1:3">
      <c r="A345">
        <v>5</v>
      </c>
      <c r="B345">
        <v>6</v>
      </c>
      <c r="C345">
        <v>5</v>
      </c>
    </row>
    <row r="346" spans="1:3">
      <c r="A346">
        <v>12</v>
      </c>
      <c r="B346">
        <v>6</v>
      </c>
      <c r="C346">
        <v>6</v>
      </c>
    </row>
    <row r="347" spans="1:3">
      <c r="A347">
        <v>0</v>
      </c>
      <c r="B347">
        <v>6</v>
      </c>
      <c r="C347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G23" workbookViewId="0">
      <selection activeCell="Y25" sqref="Y25:Y50"/>
    </sheetView>
  </sheetViews>
  <sheetFormatPr defaultRowHeight="15"/>
  <cols>
    <col min="3" max="3" width="11.85546875" customWidth="1"/>
    <col min="5" max="5" width="13.140625" customWidth="1"/>
    <col min="6" max="6" width="13.85546875" customWidth="1"/>
    <col min="7" max="7" width="13" customWidth="1"/>
    <col min="8" max="8" width="13.5703125" customWidth="1"/>
    <col min="9" max="9" width="16.42578125" customWidth="1"/>
    <col min="10" max="10" width="13" customWidth="1"/>
    <col min="11" max="11" width="12.28515625" customWidth="1"/>
    <col min="12" max="12" width="13.5703125" customWidth="1"/>
    <col min="13" max="13" width="15.85546875" customWidth="1"/>
  </cols>
  <sheetData>
    <row r="1" spans="1:24">
      <c r="A1" t="s">
        <v>139</v>
      </c>
      <c r="B1" t="s">
        <v>140</v>
      </c>
      <c r="C1" t="s">
        <v>5</v>
      </c>
      <c r="D1" t="s">
        <v>155</v>
      </c>
      <c r="E1" t="s">
        <v>156</v>
      </c>
      <c r="F1" t="s">
        <v>157</v>
      </c>
      <c r="G1" t="s">
        <v>158</v>
      </c>
      <c r="H1" t="s">
        <v>159</v>
      </c>
      <c r="I1" t="s">
        <v>160</v>
      </c>
      <c r="J1" t="s">
        <v>161</v>
      </c>
      <c r="K1" t="s">
        <v>162</v>
      </c>
      <c r="L1" t="s">
        <v>163</v>
      </c>
      <c r="M1" t="s">
        <v>164</v>
      </c>
      <c r="N1" t="s">
        <v>165</v>
      </c>
      <c r="O1" t="s">
        <v>166</v>
      </c>
      <c r="P1" t="s">
        <v>167</v>
      </c>
      <c r="Q1" t="s">
        <v>168</v>
      </c>
      <c r="R1" t="s">
        <v>169</v>
      </c>
      <c r="S1" t="s">
        <v>170</v>
      </c>
      <c r="T1" t="s">
        <v>171</v>
      </c>
      <c r="U1" t="s">
        <v>172</v>
      </c>
      <c r="V1" t="s">
        <v>173</v>
      </c>
      <c r="W1" t="s">
        <v>174</v>
      </c>
      <c r="X1" t="s">
        <v>175</v>
      </c>
    </row>
    <row r="2" spans="1:24">
      <c r="A2" t="s">
        <v>0</v>
      </c>
      <c r="B2" t="s">
        <v>149</v>
      </c>
      <c r="C2">
        <v>1</v>
      </c>
      <c r="D2">
        <v>0</v>
      </c>
      <c r="E2">
        <v>6</v>
      </c>
      <c r="F2">
        <v>0</v>
      </c>
      <c r="G2">
        <v>0</v>
      </c>
      <c r="H2">
        <v>10</v>
      </c>
      <c r="I2">
        <v>0</v>
      </c>
      <c r="J2">
        <v>0</v>
      </c>
      <c r="K2">
        <v>10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4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</row>
    <row r="3" spans="1:24">
      <c r="A3" t="s">
        <v>0</v>
      </c>
      <c r="B3" t="s">
        <v>143</v>
      </c>
      <c r="C3">
        <v>1</v>
      </c>
      <c r="D3">
        <v>0</v>
      </c>
      <c r="E3">
        <v>20</v>
      </c>
      <c r="F3">
        <v>0</v>
      </c>
      <c r="G3">
        <v>0</v>
      </c>
      <c r="H3">
        <v>43</v>
      </c>
      <c r="I3">
        <v>0</v>
      </c>
      <c r="J3">
        <v>0</v>
      </c>
      <c r="K3">
        <v>16</v>
      </c>
      <c r="L3">
        <v>0</v>
      </c>
      <c r="M3">
        <v>2</v>
      </c>
      <c r="N3">
        <v>0</v>
      </c>
      <c r="O3">
        <v>2</v>
      </c>
      <c r="P3">
        <v>1</v>
      </c>
      <c r="Q3">
        <v>0</v>
      </c>
      <c r="R3">
        <v>5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</row>
    <row r="4" spans="1:24">
      <c r="A4" t="s">
        <v>0</v>
      </c>
      <c r="B4" t="s">
        <v>144</v>
      </c>
      <c r="C4">
        <v>1</v>
      </c>
      <c r="D4">
        <v>0</v>
      </c>
      <c r="E4">
        <v>4</v>
      </c>
      <c r="F4">
        <v>0</v>
      </c>
      <c r="G4">
        <v>1</v>
      </c>
      <c r="H4">
        <v>20</v>
      </c>
      <c r="I4">
        <v>0</v>
      </c>
      <c r="J4">
        <v>0</v>
      </c>
      <c r="K4">
        <v>3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</row>
    <row r="5" spans="1:24">
      <c r="A5" t="s">
        <v>0</v>
      </c>
      <c r="B5" t="s">
        <v>4</v>
      </c>
      <c r="C5">
        <v>1</v>
      </c>
      <c r="D5">
        <v>0</v>
      </c>
      <c r="E5">
        <v>10</v>
      </c>
      <c r="F5">
        <v>0</v>
      </c>
      <c r="G5">
        <v>0</v>
      </c>
      <c r="H5">
        <v>38</v>
      </c>
      <c r="I5">
        <v>0</v>
      </c>
      <c r="J5">
        <v>0</v>
      </c>
      <c r="K5">
        <v>9</v>
      </c>
      <c r="L5">
        <v>0</v>
      </c>
      <c r="M5">
        <v>0</v>
      </c>
      <c r="N5">
        <v>0</v>
      </c>
      <c r="O5">
        <v>2</v>
      </c>
      <c r="P5">
        <v>2</v>
      </c>
      <c r="Q5">
        <v>0</v>
      </c>
      <c r="R5">
        <v>2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</row>
    <row r="6" spans="1:24">
      <c r="A6" t="s">
        <v>1</v>
      </c>
      <c r="B6" t="s">
        <v>150</v>
      </c>
      <c r="C6">
        <v>1</v>
      </c>
      <c r="D6">
        <v>0</v>
      </c>
      <c r="E6">
        <v>5</v>
      </c>
      <c r="F6">
        <v>1</v>
      </c>
      <c r="G6">
        <v>1</v>
      </c>
      <c r="H6">
        <v>5</v>
      </c>
      <c r="I6">
        <v>0</v>
      </c>
      <c r="J6">
        <v>2</v>
      </c>
      <c r="K6">
        <v>0</v>
      </c>
      <c r="L6">
        <v>0</v>
      </c>
      <c r="M6">
        <v>0</v>
      </c>
      <c r="N6">
        <v>1</v>
      </c>
      <c r="O6">
        <v>0</v>
      </c>
      <c r="P6">
        <v>1</v>
      </c>
      <c r="Q6">
        <v>0</v>
      </c>
      <c r="R6">
        <v>9</v>
      </c>
      <c r="S6">
        <v>0</v>
      </c>
      <c r="T6">
        <v>0</v>
      </c>
      <c r="U6">
        <v>1</v>
      </c>
      <c r="V6">
        <v>0</v>
      </c>
      <c r="W6">
        <v>6</v>
      </c>
      <c r="X6">
        <v>0</v>
      </c>
    </row>
    <row r="7" spans="1:24">
      <c r="A7" t="s">
        <v>1</v>
      </c>
      <c r="B7" t="s">
        <v>2</v>
      </c>
      <c r="C7">
        <v>1</v>
      </c>
      <c r="D7">
        <v>0</v>
      </c>
      <c r="E7">
        <v>16</v>
      </c>
      <c r="F7">
        <v>1</v>
      </c>
      <c r="G7">
        <v>8</v>
      </c>
      <c r="H7">
        <v>17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2</v>
      </c>
      <c r="P7">
        <v>4</v>
      </c>
      <c r="Q7">
        <v>0</v>
      </c>
      <c r="R7">
        <v>25</v>
      </c>
      <c r="S7">
        <v>0</v>
      </c>
      <c r="T7">
        <v>0</v>
      </c>
      <c r="U7">
        <v>1</v>
      </c>
      <c r="V7">
        <v>0</v>
      </c>
      <c r="W7">
        <v>7</v>
      </c>
      <c r="X7">
        <v>0</v>
      </c>
    </row>
    <row r="8" spans="1:24">
      <c r="A8" t="s">
        <v>1</v>
      </c>
      <c r="B8" t="s">
        <v>3</v>
      </c>
      <c r="C8">
        <v>1</v>
      </c>
      <c r="D8">
        <v>0</v>
      </c>
      <c r="E8">
        <v>9</v>
      </c>
      <c r="F8">
        <v>3</v>
      </c>
      <c r="G8">
        <v>0</v>
      </c>
      <c r="H8">
        <v>16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2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</row>
    <row r="9" spans="1:24">
      <c r="A9" t="s">
        <v>1</v>
      </c>
      <c r="B9" t="s">
        <v>145</v>
      </c>
      <c r="C9">
        <v>1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  <c r="L9">
        <v>3</v>
      </c>
      <c r="M9">
        <v>0</v>
      </c>
      <c r="N9">
        <v>3</v>
      </c>
      <c r="O9">
        <v>1</v>
      </c>
      <c r="P9">
        <v>1</v>
      </c>
      <c r="Q9">
        <v>3</v>
      </c>
      <c r="R9">
        <v>54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>
      <c r="A10" t="s">
        <v>0</v>
      </c>
      <c r="B10" t="s">
        <v>151</v>
      </c>
      <c r="C10">
        <v>2</v>
      </c>
      <c r="D10">
        <v>0</v>
      </c>
      <c r="E10">
        <v>3</v>
      </c>
      <c r="F10">
        <v>0</v>
      </c>
      <c r="G10">
        <v>0</v>
      </c>
      <c r="H10">
        <v>43</v>
      </c>
      <c r="I10">
        <v>0</v>
      </c>
      <c r="J10">
        <v>0</v>
      </c>
      <c r="K10">
        <v>14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</row>
    <row r="11" spans="1:24">
      <c r="A11" t="s">
        <v>0</v>
      </c>
      <c r="B11" t="s">
        <v>143</v>
      </c>
      <c r="C11">
        <v>2</v>
      </c>
      <c r="D11">
        <v>0</v>
      </c>
      <c r="E11">
        <v>9</v>
      </c>
      <c r="F11">
        <v>0</v>
      </c>
      <c r="G11">
        <v>0</v>
      </c>
      <c r="H11">
        <v>40</v>
      </c>
      <c r="I11">
        <v>0</v>
      </c>
      <c r="J11">
        <v>0</v>
      </c>
      <c r="K11">
        <v>5</v>
      </c>
      <c r="L11">
        <v>3</v>
      </c>
      <c r="M11">
        <v>0</v>
      </c>
      <c r="N11">
        <v>0</v>
      </c>
      <c r="O11">
        <v>0</v>
      </c>
      <c r="P11">
        <v>0</v>
      </c>
      <c r="Q11">
        <v>0</v>
      </c>
      <c r="R11">
        <v>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>
      <c r="A12" t="s">
        <v>0</v>
      </c>
      <c r="B12" t="s">
        <v>144</v>
      </c>
      <c r="C12">
        <v>2</v>
      </c>
      <c r="D12">
        <v>0</v>
      </c>
      <c r="E12">
        <v>12</v>
      </c>
      <c r="F12">
        <v>0</v>
      </c>
      <c r="G12">
        <v>2</v>
      </c>
      <c r="H12">
        <v>33</v>
      </c>
      <c r="I12">
        <v>0</v>
      </c>
      <c r="J12">
        <v>0</v>
      </c>
      <c r="K12">
        <v>8</v>
      </c>
      <c r="L12">
        <v>0</v>
      </c>
      <c r="M12">
        <v>1</v>
      </c>
      <c r="N12">
        <v>0</v>
      </c>
      <c r="O12">
        <v>0</v>
      </c>
      <c r="P12">
        <v>1</v>
      </c>
      <c r="Q12">
        <v>1</v>
      </c>
      <c r="R12">
        <v>5</v>
      </c>
      <c r="S12">
        <v>0</v>
      </c>
      <c r="T12">
        <v>0</v>
      </c>
      <c r="U12">
        <v>0</v>
      </c>
      <c r="V12">
        <v>0</v>
      </c>
      <c r="W12">
        <v>2</v>
      </c>
      <c r="X12">
        <v>0</v>
      </c>
    </row>
    <row r="13" spans="1:24">
      <c r="A13" t="s">
        <v>0</v>
      </c>
      <c r="B13" t="s">
        <v>4</v>
      </c>
      <c r="C13">
        <v>2</v>
      </c>
      <c r="D13">
        <v>0</v>
      </c>
      <c r="E13">
        <v>4</v>
      </c>
      <c r="F13">
        <v>0</v>
      </c>
      <c r="G13">
        <v>0</v>
      </c>
      <c r="H13">
        <v>3</v>
      </c>
      <c r="I13">
        <v>0</v>
      </c>
      <c r="J13">
        <v>0</v>
      </c>
      <c r="K13">
        <v>12</v>
      </c>
      <c r="L13">
        <v>2</v>
      </c>
      <c r="M13">
        <v>1</v>
      </c>
      <c r="N13">
        <v>1</v>
      </c>
      <c r="O13">
        <v>0</v>
      </c>
      <c r="P13">
        <v>3</v>
      </c>
      <c r="Q13">
        <v>0</v>
      </c>
      <c r="R13">
        <v>9</v>
      </c>
      <c r="S13">
        <v>0</v>
      </c>
      <c r="T13">
        <v>0</v>
      </c>
      <c r="U13">
        <v>1</v>
      </c>
      <c r="V13">
        <v>0</v>
      </c>
      <c r="W13">
        <v>0</v>
      </c>
      <c r="X13">
        <v>0</v>
      </c>
    </row>
    <row r="14" spans="1:24">
      <c r="A14" t="s">
        <v>1</v>
      </c>
      <c r="B14" t="s">
        <v>150</v>
      </c>
      <c r="C14">
        <v>2</v>
      </c>
      <c r="D14">
        <v>0</v>
      </c>
      <c r="E14">
        <v>7</v>
      </c>
      <c r="F14">
        <v>2</v>
      </c>
      <c r="G14">
        <v>0</v>
      </c>
      <c r="H14">
        <v>6</v>
      </c>
      <c r="I14">
        <v>0</v>
      </c>
      <c r="J14">
        <v>0</v>
      </c>
      <c r="K14">
        <v>4</v>
      </c>
      <c r="L14">
        <v>0</v>
      </c>
      <c r="M14">
        <v>0</v>
      </c>
      <c r="N14">
        <v>1</v>
      </c>
      <c r="O14">
        <v>0</v>
      </c>
      <c r="P14">
        <v>2</v>
      </c>
      <c r="Q14">
        <v>0</v>
      </c>
      <c r="R14">
        <v>8</v>
      </c>
      <c r="S14">
        <v>0</v>
      </c>
      <c r="T14">
        <v>2</v>
      </c>
      <c r="U14">
        <v>0</v>
      </c>
      <c r="V14">
        <v>4</v>
      </c>
      <c r="W14">
        <v>0</v>
      </c>
      <c r="X14">
        <v>0</v>
      </c>
    </row>
    <row r="15" spans="1:24">
      <c r="A15" t="s">
        <v>1</v>
      </c>
      <c r="B15" t="s">
        <v>2</v>
      </c>
      <c r="C15">
        <v>2</v>
      </c>
      <c r="D15">
        <v>0</v>
      </c>
      <c r="E15">
        <v>23</v>
      </c>
      <c r="F15">
        <v>0</v>
      </c>
      <c r="G15">
        <v>3</v>
      </c>
      <c r="H15">
        <v>30</v>
      </c>
      <c r="I15">
        <v>0</v>
      </c>
      <c r="J15">
        <v>0</v>
      </c>
      <c r="K15">
        <v>0</v>
      </c>
      <c r="L15">
        <v>0</v>
      </c>
      <c r="M15">
        <v>1</v>
      </c>
      <c r="N15">
        <v>3</v>
      </c>
      <c r="O15">
        <v>2</v>
      </c>
      <c r="P15">
        <v>1</v>
      </c>
      <c r="Q15">
        <v>0</v>
      </c>
      <c r="R15">
        <v>9</v>
      </c>
      <c r="S15">
        <v>0</v>
      </c>
      <c r="T15">
        <v>0</v>
      </c>
      <c r="U15">
        <v>0</v>
      </c>
      <c r="V15">
        <v>0</v>
      </c>
      <c r="W15">
        <v>2</v>
      </c>
      <c r="X15">
        <v>0</v>
      </c>
    </row>
    <row r="16" spans="1:24">
      <c r="A16" t="s">
        <v>1</v>
      </c>
      <c r="B16" t="s">
        <v>3</v>
      </c>
      <c r="C16">
        <v>2</v>
      </c>
      <c r="D16">
        <v>0</v>
      </c>
      <c r="E16">
        <v>6</v>
      </c>
      <c r="F16">
        <v>1</v>
      </c>
      <c r="G16">
        <v>4</v>
      </c>
      <c r="H16">
        <v>17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6</v>
      </c>
      <c r="S16">
        <v>0</v>
      </c>
      <c r="T16">
        <v>0</v>
      </c>
      <c r="U16">
        <v>0</v>
      </c>
      <c r="V16">
        <v>0</v>
      </c>
      <c r="W16">
        <v>1</v>
      </c>
      <c r="X16">
        <v>0</v>
      </c>
    </row>
    <row r="17" spans="1:25">
      <c r="A17" t="s">
        <v>1</v>
      </c>
      <c r="B17" t="s">
        <v>145</v>
      </c>
      <c r="C17">
        <v>2</v>
      </c>
      <c r="D17">
        <v>0</v>
      </c>
      <c r="E17">
        <v>11</v>
      </c>
      <c r="F17">
        <v>0</v>
      </c>
      <c r="G17">
        <v>1</v>
      </c>
      <c r="H17">
        <v>3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  <c r="P17">
        <v>1</v>
      </c>
      <c r="Q17">
        <v>2</v>
      </c>
      <c r="R17">
        <v>25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1:25">
      <c r="A18" t="s">
        <v>0</v>
      </c>
      <c r="B18" t="s">
        <v>151</v>
      </c>
      <c r="C18">
        <v>3</v>
      </c>
      <c r="D18">
        <v>0</v>
      </c>
      <c r="E18">
        <v>1</v>
      </c>
      <c r="F18">
        <v>0</v>
      </c>
      <c r="G18">
        <v>0</v>
      </c>
      <c r="H18">
        <v>23</v>
      </c>
      <c r="I18">
        <v>0</v>
      </c>
      <c r="J18">
        <v>0</v>
      </c>
      <c r="K18">
        <v>11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5">
      <c r="A19" t="s">
        <v>0</v>
      </c>
      <c r="B19" t="s">
        <v>143</v>
      </c>
      <c r="C19">
        <v>3</v>
      </c>
      <c r="D19">
        <v>0</v>
      </c>
      <c r="E19">
        <v>2</v>
      </c>
      <c r="F19">
        <v>0</v>
      </c>
      <c r="G19">
        <v>0</v>
      </c>
      <c r="H19">
        <v>47</v>
      </c>
      <c r="I19">
        <v>0</v>
      </c>
      <c r="J19">
        <v>0</v>
      </c>
      <c r="K19">
        <v>2</v>
      </c>
      <c r="L19">
        <v>0</v>
      </c>
      <c r="M19">
        <v>0</v>
      </c>
      <c r="N19">
        <v>0</v>
      </c>
      <c r="O19">
        <v>0</v>
      </c>
      <c r="P19">
        <v>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</row>
    <row r="20" spans="1:25">
      <c r="A20" t="s">
        <v>0</v>
      </c>
      <c r="B20" t="s">
        <v>144</v>
      </c>
      <c r="C20">
        <v>3</v>
      </c>
      <c r="D20">
        <v>0</v>
      </c>
      <c r="E20">
        <v>14</v>
      </c>
      <c r="F20">
        <v>0</v>
      </c>
      <c r="G20">
        <v>1</v>
      </c>
      <c r="H20">
        <v>40</v>
      </c>
      <c r="I20">
        <v>0</v>
      </c>
      <c r="J20">
        <v>0</v>
      </c>
      <c r="K20">
        <v>3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5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</row>
    <row r="21" spans="1:25">
      <c r="A21" t="s">
        <v>0</v>
      </c>
      <c r="B21" t="s">
        <v>4</v>
      </c>
      <c r="C21">
        <v>3</v>
      </c>
      <c r="D21">
        <v>0</v>
      </c>
      <c r="E21">
        <v>9</v>
      </c>
      <c r="F21">
        <v>0</v>
      </c>
      <c r="G21">
        <v>0</v>
      </c>
      <c r="H21">
        <v>10</v>
      </c>
      <c r="I21">
        <v>0</v>
      </c>
      <c r="J21">
        <v>0</v>
      </c>
      <c r="K21">
        <v>11</v>
      </c>
      <c r="L21">
        <v>1</v>
      </c>
      <c r="M21">
        <v>0</v>
      </c>
      <c r="N21">
        <v>0</v>
      </c>
      <c r="O21">
        <v>0</v>
      </c>
      <c r="P21">
        <v>1</v>
      </c>
      <c r="Q21">
        <v>0</v>
      </c>
      <c r="R21">
        <v>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5">
      <c r="A22" t="s">
        <v>1</v>
      </c>
      <c r="B22" t="s">
        <v>150</v>
      </c>
      <c r="C22">
        <v>3</v>
      </c>
      <c r="D22">
        <v>0</v>
      </c>
      <c r="E22">
        <v>6</v>
      </c>
      <c r="F22">
        <v>1</v>
      </c>
      <c r="G22">
        <v>0</v>
      </c>
      <c r="H22">
        <v>6</v>
      </c>
      <c r="I22">
        <v>0</v>
      </c>
      <c r="J22">
        <v>0</v>
      </c>
      <c r="K22">
        <v>0</v>
      </c>
      <c r="L22">
        <v>0</v>
      </c>
      <c r="M22">
        <v>0</v>
      </c>
      <c r="N22">
        <v>2</v>
      </c>
      <c r="O22">
        <v>0</v>
      </c>
      <c r="P22">
        <v>3</v>
      </c>
      <c r="Q22">
        <v>2</v>
      </c>
      <c r="R22">
        <v>8</v>
      </c>
      <c r="S22">
        <v>0</v>
      </c>
      <c r="T22">
        <v>2</v>
      </c>
      <c r="U22">
        <v>3</v>
      </c>
      <c r="V22">
        <v>0</v>
      </c>
      <c r="W22">
        <v>4</v>
      </c>
      <c r="X22">
        <v>0</v>
      </c>
    </row>
    <row r="23" spans="1:25">
      <c r="A23" t="s">
        <v>1</v>
      </c>
      <c r="B23" t="s">
        <v>2</v>
      </c>
      <c r="C23">
        <v>3</v>
      </c>
      <c r="D23">
        <v>0</v>
      </c>
      <c r="E23">
        <v>12</v>
      </c>
      <c r="F23">
        <v>0</v>
      </c>
      <c r="G23">
        <v>3</v>
      </c>
      <c r="H23">
        <v>18</v>
      </c>
      <c r="I23">
        <v>0</v>
      </c>
      <c r="J23">
        <v>2</v>
      </c>
      <c r="K23">
        <v>0</v>
      </c>
      <c r="L23">
        <v>0</v>
      </c>
      <c r="M23">
        <v>1</v>
      </c>
      <c r="N23">
        <v>3</v>
      </c>
      <c r="O23">
        <v>3</v>
      </c>
      <c r="P23">
        <v>1</v>
      </c>
      <c r="Q23">
        <v>2</v>
      </c>
      <c r="R23">
        <v>18</v>
      </c>
      <c r="S23">
        <v>0</v>
      </c>
      <c r="T23">
        <v>0</v>
      </c>
      <c r="U23">
        <v>1</v>
      </c>
      <c r="V23">
        <v>0</v>
      </c>
      <c r="W23">
        <v>4</v>
      </c>
      <c r="X23">
        <v>0</v>
      </c>
    </row>
    <row r="25" spans="1:25">
      <c r="A25" t="s">
        <v>1</v>
      </c>
      <c r="B25" t="s">
        <v>3</v>
      </c>
      <c r="C25">
        <v>3</v>
      </c>
      <c r="D25">
        <v>0</v>
      </c>
      <c r="E25">
        <v>2</v>
      </c>
      <c r="F25">
        <v>0</v>
      </c>
      <c r="G25">
        <v>5</v>
      </c>
      <c r="H25">
        <v>6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10</v>
      </c>
      <c r="S25">
        <v>0</v>
      </c>
      <c r="T25">
        <v>1</v>
      </c>
      <c r="U25">
        <v>2</v>
      </c>
      <c r="V25">
        <v>1</v>
      </c>
      <c r="W25">
        <v>2</v>
      </c>
      <c r="X25">
        <v>0</v>
      </c>
      <c r="Y25">
        <v>8</v>
      </c>
    </row>
    <row r="26" spans="1:25">
      <c r="A26" t="s">
        <v>1</v>
      </c>
      <c r="B26" t="s">
        <v>145</v>
      </c>
      <c r="C26">
        <v>3</v>
      </c>
      <c r="D26">
        <v>0</v>
      </c>
      <c r="E26">
        <v>10</v>
      </c>
      <c r="F26">
        <v>0</v>
      </c>
      <c r="G26">
        <v>0</v>
      </c>
      <c r="H26">
        <v>1</v>
      </c>
      <c r="I26">
        <v>0</v>
      </c>
      <c r="J26">
        <v>0</v>
      </c>
      <c r="K26">
        <v>0</v>
      </c>
      <c r="L26">
        <v>0</v>
      </c>
      <c r="M26">
        <v>0</v>
      </c>
      <c r="N26">
        <v>2</v>
      </c>
      <c r="O26">
        <v>0</v>
      </c>
      <c r="P26">
        <v>0</v>
      </c>
      <c r="Q26">
        <v>3</v>
      </c>
      <c r="R26">
        <v>24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5</v>
      </c>
    </row>
    <row r="27" spans="1:25">
      <c r="A27" t="s">
        <v>0</v>
      </c>
      <c r="B27" t="s">
        <v>149</v>
      </c>
      <c r="C27">
        <v>4</v>
      </c>
      <c r="D27">
        <v>0</v>
      </c>
      <c r="E27">
        <v>3</v>
      </c>
      <c r="F27">
        <v>0</v>
      </c>
      <c r="G27">
        <v>0</v>
      </c>
      <c r="H27">
        <v>17</v>
      </c>
      <c r="I27">
        <v>0</v>
      </c>
      <c r="J27">
        <v>0</v>
      </c>
      <c r="K27">
        <v>15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1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5</v>
      </c>
    </row>
    <row r="28" spans="1:25">
      <c r="A28" t="s">
        <v>0</v>
      </c>
      <c r="B28" t="s">
        <v>143</v>
      </c>
      <c r="C28">
        <v>4</v>
      </c>
      <c r="D28">
        <v>1</v>
      </c>
      <c r="E28">
        <v>8</v>
      </c>
      <c r="F28">
        <v>0</v>
      </c>
      <c r="G28">
        <v>1</v>
      </c>
      <c r="H28">
        <v>29</v>
      </c>
      <c r="I28">
        <v>0</v>
      </c>
      <c r="J28">
        <v>0</v>
      </c>
      <c r="K28">
        <v>20</v>
      </c>
      <c r="L28">
        <v>0</v>
      </c>
      <c r="M28">
        <v>0</v>
      </c>
      <c r="N28">
        <v>0</v>
      </c>
      <c r="O28">
        <v>2</v>
      </c>
      <c r="P28">
        <v>3</v>
      </c>
      <c r="Q28">
        <v>0</v>
      </c>
      <c r="R28">
        <v>3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7</v>
      </c>
    </row>
    <row r="29" spans="1:25">
      <c r="A29" t="s">
        <v>0</v>
      </c>
      <c r="B29" t="s">
        <v>144</v>
      </c>
      <c r="C29">
        <v>4</v>
      </c>
      <c r="D29">
        <v>0</v>
      </c>
      <c r="E29">
        <v>2</v>
      </c>
      <c r="F29">
        <v>0</v>
      </c>
      <c r="G29">
        <v>1</v>
      </c>
      <c r="H29">
        <v>16</v>
      </c>
      <c r="I29">
        <v>0</v>
      </c>
      <c r="J29">
        <v>0</v>
      </c>
      <c r="K29">
        <v>6</v>
      </c>
      <c r="L29">
        <v>0</v>
      </c>
      <c r="M29">
        <v>0</v>
      </c>
      <c r="N29">
        <v>0</v>
      </c>
      <c r="O29">
        <v>0</v>
      </c>
      <c r="P29">
        <v>2</v>
      </c>
      <c r="Q29">
        <v>0</v>
      </c>
      <c r="R29">
        <v>3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5</v>
      </c>
    </row>
    <row r="30" spans="1:25">
      <c r="A30" t="s">
        <v>0</v>
      </c>
      <c r="B30" t="s">
        <v>4</v>
      </c>
      <c r="C30">
        <v>4</v>
      </c>
      <c r="D30">
        <v>0</v>
      </c>
      <c r="E30">
        <v>6</v>
      </c>
      <c r="F30">
        <v>0</v>
      </c>
      <c r="G30">
        <v>0</v>
      </c>
      <c r="H30">
        <v>27</v>
      </c>
      <c r="I30">
        <v>0</v>
      </c>
      <c r="J30">
        <v>0</v>
      </c>
      <c r="K30">
        <v>30</v>
      </c>
      <c r="L30">
        <v>0</v>
      </c>
      <c r="M30">
        <v>0</v>
      </c>
      <c r="N30">
        <v>0</v>
      </c>
      <c r="O30">
        <v>0</v>
      </c>
      <c r="P30">
        <v>1</v>
      </c>
      <c r="Q30">
        <v>0</v>
      </c>
      <c r="R30">
        <v>6</v>
      </c>
      <c r="S30">
        <v>0</v>
      </c>
      <c r="T30">
        <v>0</v>
      </c>
      <c r="U30">
        <v>0</v>
      </c>
      <c r="V30">
        <v>0</v>
      </c>
      <c r="W30">
        <v>2</v>
      </c>
      <c r="X30">
        <v>0</v>
      </c>
      <c r="Y30">
        <v>6</v>
      </c>
    </row>
    <row r="31" spans="1:25">
      <c r="A31" t="s">
        <v>1</v>
      </c>
      <c r="B31" t="s">
        <v>150</v>
      </c>
      <c r="C31">
        <v>4</v>
      </c>
      <c r="D31">
        <v>0</v>
      </c>
      <c r="E31">
        <v>4</v>
      </c>
      <c r="F31">
        <v>0</v>
      </c>
      <c r="G31">
        <v>2</v>
      </c>
      <c r="H31">
        <v>9</v>
      </c>
      <c r="I31">
        <v>1</v>
      </c>
      <c r="J31">
        <v>0</v>
      </c>
      <c r="K31">
        <v>0</v>
      </c>
      <c r="L31">
        <v>0</v>
      </c>
      <c r="M31">
        <v>1</v>
      </c>
      <c r="N31">
        <v>3</v>
      </c>
      <c r="O31">
        <v>0</v>
      </c>
      <c r="P31">
        <v>1</v>
      </c>
      <c r="Q31">
        <v>0</v>
      </c>
      <c r="R31">
        <v>14</v>
      </c>
      <c r="S31">
        <v>0</v>
      </c>
      <c r="T31">
        <v>0</v>
      </c>
      <c r="U31">
        <v>3</v>
      </c>
      <c r="V31">
        <v>0</v>
      </c>
      <c r="W31">
        <v>2</v>
      </c>
      <c r="X31">
        <v>0</v>
      </c>
      <c r="Y31">
        <v>8</v>
      </c>
    </row>
    <row r="32" spans="1:25">
      <c r="A32" t="s">
        <v>1</v>
      </c>
      <c r="B32" t="s">
        <v>2</v>
      </c>
      <c r="C32">
        <v>4</v>
      </c>
      <c r="D32">
        <v>0</v>
      </c>
      <c r="E32">
        <v>7</v>
      </c>
      <c r="F32">
        <v>1</v>
      </c>
      <c r="G32">
        <v>5</v>
      </c>
      <c r="H32">
        <v>11</v>
      </c>
      <c r="I32">
        <v>0</v>
      </c>
      <c r="J32">
        <v>0</v>
      </c>
      <c r="K32">
        <v>4</v>
      </c>
      <c r="L32">
        <v>0</v>
      </c>
      <c r="M32">
        <v>2</v>
      </c>
      <c r="N32">
        <v>3</v>
      </c>
      <c r="O32">
        <v>3</v>
      </c>
      <c r="P32">
        <v>0</v>
      </c>
      <c r="Q32">
        <v>0</v>
      </c>
      <c r="R32">
        <v>15</v>
      </c>
      <c r="S32">
        <v>0</v>
      </c>
      <c r="T32">
        <v>1</v>
      </c>
      <c r="U32">
        <v>3</v>
      </c>
      <c r="V32">
        <v>0</v>
      </c>
      <c r="W32">
        <v>8</v>
      </c>
      <c r="X32">
        <v>0</v>
      </c>
      <c r="Y32">
        <v>10</v>
      </c>
    </row>
    <row r="33" spans="1:25">
      <c r="A33" t="s">
        <v>1</v>
      </c>
      <c r="B33" t="s">
        <v>3</v>
      </c>
      <c r="C33">
        <v>4</v>
      </c>
      <c r="D33">
        <v>0</v>
      </c>
      <c r="E33">
        <v>2</v>
      </c>
      <c r="F33">
        <v>0</v>
      </c>
      <c r="G33">
        <v>0</v>
      </c>
      <c r="H33">
        <v>6</v>
      </c>
      <c r="I33">
        <v>0</v>
      </c>
      <c r="J33">
        <v>2</v>
      </c>
      <c r="K33">
        <v>0</v>
      </c>
      <c r="L33">
        <v>0</v>
      </c>
      <c r="M33">
        <v>1</v>
      </c>
      <c r="N33">
        <v>0</v>
      </c>
      <c r="O33">
        <v>0</v>
      </c>
      <c r="P33">
        <v>3</v>
      </c>
      <c r="Q33">
        <v>0</v>
      </c>
      <c r="R33">
        <v>17</v>
      </c>
      <c r="S33">
        <v>0</v>
      </c>
      <c r="T33">
        <v>0</v>
      </c>
      <c r="U33">
        <v>1</v>
      </c>
      <c r="V33">
        <v>0</v>
      </c>
      <c r="W33">
        <v>0</v>
      </c>
      <c r="X33">
        <v>0</v>
      </c>
      <c r="Y33">
        <v>6</v>
      </c>
    </row>
    <row r="34" spans="1:25">
      <c r="A34" t="s">
        <v>1</v>
      </c>
      <c r="B34" t="s">
        <v>145</v>
      </c>
      <c r="C34">
        <v>4</v>
      </c>
      <c r="D34">
        <v>0</v>
      </c>
      <c r="E34">
        <v>2</v>
      </c>
      <c r="F34">
        <v>0</v>
      </c>
      <c r="G34">
        <v>0</v>
      </c>
      <c r="H34"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0</v>
      </c>
      <c r="P34">
        <v>0</v>
      </c>
      <c r="Q34">
        <v>0</v>
      </c>
      <c r="R34">
        <v>38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4</v>
      </c>
    </row>
    <row r="35" spans="1:25">
      <c r="A35" t="s">
        <v>0</v>
      </c>
      <c r="B35" t="s">
        <v>151</v>
      </c>
      <c r="C35">
        <v>5</v>
      </c>
      <c r="D35">
        <v>0</v>
      </c>
      <c r="E35">
        <v>1</v>
      </c>
      <c r="F35">
        <v>0</v>
      </c>
      <c r="G35">
        <v>0</v>
      </c>
      <c r="H35">
        <v>20</v>
      </c>
      <c r="I35">
        <v>0</v>
      </c>
      <c r="J35">
        <v>0</v>
      </c>
      <c r="K35">
        <v>16</v>
      </c>
      <c r="L35">
        <v>0</v>
      </c>
      <c r="M35">
        <v>0</v>
      </c>
      <c r="N35">
        <v>0</v>
      </c>
      <c r="O35">
        <v>0</v>
      </c>
      <c r="P35">
        <v>1</v>
      </c>
      <c r="Q35">
        <v>0</v>
      </c>
      <c r="R35">
        <v>2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5</v>
      </c>
    </row>
    <row r="36" spans="1:25">
      <c r="A36" t="s">
        <v>0</v>
      </c>
      <c r="B36" t="s">
        <v>143</v>
      </c>
      <c r="C36">
        <v>5</v>
      </c>
      <c r="D36">
        <v>0</v>
      </c>
      <c r="E36">
        <v>11</v>
      </c>
      <c r="F36">
        <v>4</v>
      </c>
      <c r="G36">
        <v>0</v>
      </c>
      <c r="H36">
        <v>33</v>
      </c>
      <c r="I36">
        <v>0</v>
      </c>
      <c r="J36">
        <v>0</v>
      </c>
      <c r="K36">
        <v>22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4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4</v>
      </c>
    </row>
    <row r="37" spans="1:25">
      <c r="A37" t="s">
        <v>0</v>
      </c>
      <c r="B37" t="s">
        <v>144</v>
      </c>
      <c r="C37">
        <v>5</v>
      </c>
      <c r="D37">
        <v>0</v>
      </c>
      <c r="E37">
        <v>8</v>
      </c>
      <c r="F37">
        <v>0</v>
      </c>
      <c r="G37">
        <v>0</v>
      </c>
      <c r="H37">
        <v>25</v>
      </c>
      <c r="I37">
        <v>0</v>
      </c>
      <c r="J37">
        <v>0</v>
      </c>
      <c r="K37">
        <v>5</v>
      </c>
      <c r="L37">
        <v>1</v>
      </c>
      <c r="M37">
        <v>0</v>
      </c>
      <c r="N37">
        <v>0</v>
      </c>
      <c r="O37">
        <v>0</v>
      </c>
      <c r="P37">
        <v>2</v>
      </c>
      <c r="Q37">
        <v>2</v>
      </c>
      <c r="R37">
        <v>6</v>
      </c>
      <c r="S37">
        <v>0</v>
      </c>
      <c r="T37">
        <v>0</v>
      </c>
      <c r="U37">
        <v>0</v>
      </c>
      <c r="V37">
        <v>0</v>
      </c>
      <c r="W37">
        <v>1</v>
      </c>
      <c r="X37">
        <v>0</v>
      </c>
      <c r="Y37">
        <v>8</v>
      </c>
    </row>
    <row r="38" spans="1:25">
      <c r="A38" t="s">
        <v>0</v>
      </c>
      <c r="B38" t="s">
        <v>4</v>
      </c>
      <c r="C38">
        <v>5</v>
      </c>
      <c r="D38">
        <v>0</v>
      </c>
      <c r="E38">
        <v>19</v>
      </c>
      <c r="F38">
        <v>2</v>
      </c>
      <c r="G38">
        <v>0</v>
      </c>
      <c r="H38">
        <v>16</v>
      </c>
      <c r="I38">
        <v>0</v>
      </c>
      <c r="J38">
        <v>0</v>
      </c>
      <c r="K38">
        <v>23</v>
      </c>
      <c r="L38">
        <v>6</v>
      </c>
      <c r="M38">
        <v>0</v>
      </c>
      <c r="N38">
        <v>0</v>
      </c>
      <c r="O38">
        <v>1</v>
      </c>
      <c r="P38">
        <v>3</v>
      </c>
      <c r="Q38">
        <v>0</v>
      </c>
      <c r="R38">
        <v>16</v>
      </c>
      <c r="S38">
        <v>0</v>
      </c>
      <c r="T38">
        <v>0</v>
      </c>
      <c r="U38">
        <v>0</v>
      </c>
      <c r="V38">
        <v>0</v>
      </c>
      <c r="W38">
        <v>1</v>
      </c>
      <c r="X38">
        <v>0</v>
      </c>
      <c r="Y38">
        <v>8</v>
      </c>
    </row>
    <row r="39" spans="1:25">
      <c r="A39" t="s">
        <v>1</v>
      </c>
      <c r="B39" t="s">
        <v>150</v>
      </c>
      <c r="C39">
        <v>5</v>
      </c>
      <c r="D39">
        <v>0</v>
      </c>
      <c r="E39">
        <v>5</v>
      </c>
      <c r="F39">
        <v>2</v>
      </c>
      <c r="G39">
        <v>1</v>
      </c>
      <c r="H39">
        <v>15</v>
      </c>
      <c r="I39">
        <v>0</v>
      </c>
      <c r="J39">
        <v>0</v>
      </c>
      <c r="K39">
        <v>1</v>
      </c>
      <c r="L39">
        <v>0</v>
      </c>
      <c r="M39">
        <v>1</v>
      </c>
      <c r="N39">
        <v>2</v>
      </c>
      <c r="O39">
        <v>1</v>
      </c>
      <c r="P39">
        <v>1</v>
      </c>
      <c r="Q39">
        <v>0</v>
      </c>
      <c r="R39">
        <v>13</v>
      </c>
      <c r="S39">
        <v>0</v>
      </c>
      <c r="T39">
        <v>0</v>
      </c>
      <c r="U39">
        <v>3</v>
      </c>
      <c r="V39">
        <v>0</v>
      </c>
      <c r="W39">
        <v>2</v>
      </c>
      <c r="X39">
        <v>0</v>
      </c>
      <c r="Y39">
        <v>10</v>
      </c>
    </row>
    <row r="40" spans="1:25">
      <c r="A40" t="s">
        <v>1</v>
      </c>
      <c r="B40" t="s">
        <v>2</v>
      </c>
      <c r="C40">
        <v>5</v>
      </c>
      <c r="D40">
        <v>0</v>
      </c>
      <c r="E40">
        <v>14</v>
      </c>
      <c r="F40">
        <v>1</v>
      </c>
      <c r="G40">
        <v>6</v>
      </c>
      <c r="H40">
        <v>30</v>
      </c>
      <c r="I40">
        <v>0</v>
      </c>
      <c r="J40">
        <v>5</v>
      </c>
      <c r="K40">
        <v>1</v>
      </c>
      <c r="L40">
        <v>1</v>
      </c>
      <c r="M40">
        <v>2</v>
      </c>
      <c r="N40">
        <v>1</v>
      </c>
      <c r="O40">
        <v>2</v>
      </c>
      <c r="P40">
        <v>1</v>
      </c>
      <c r="Q40">
        <v>2</v>
      </c>
      <c r="R40">
        <v>10</v>
      </c>
      <c r="S40">
        <v>0</v>
      </c>
      <c r="T40">
        <v>0</v>
      </c>
      <c r="U40">
        <v>2</v>
      </c>
      <c r="V40">
        <v>0</v>
      </c>
      <c r="W40">
        <v>5</v>
      </c>
      <c r="X40">
        <v>0</v>
      </c>
      <c r="Y40">
        <v>12</v>
      </c>
    </row>
    <row r="41" spans="1:25">
      <c r="A41" t="s">
        <v>1</v>
      </c>
      <c r="B41" t="s">
        <v>3</v>
      </c>
      <c r="C41">
        <v>5</v>
      </c>
      <c r="D41">
        <v>0</v>
      </c>
      <c r="E41">
        <v>4</v>
      </c>
      <c r="F41">
        <v>0</v>
      </c>
      <c r="G41">
        <v>4</v>
      </c>
      <c r="H41">
        <v>15</v>
      </c>
      <c r="I41">
        <v>0</v>
      </c>
      <c r="J41">
        <v>0</v>
      </c>
      <c r="K41">
        <v>1</v>
      </c>
      <c r="L41">
        <v>0</v>
      </c>
      <c r="M41">
        <v>0</v>
      </c>
      <c r="N41">
        <v>2</v>
      </c>
      <c r="O41">
        <v>0</v>
      </c>
      <c r="P41">
        <v>1</v>
      </c>
      <c r="Q41">
        <v>0</v>
      </c>
      <c r="R41">
        <v>8</v>
      </c>
      <c r="S41">
        <v>0</v>
      </c>
      <c r="T41">
        <v>0</v>
      </c>
      <c r="U41">
        <v>0</v>
      </c>
      <c r="V41">
        <v>0</v>
      </c>
      <c r="W41">
        <v>2</v>
      </c>
      <c r="X41">
        <v>0</v>
      </c>
      <c r="Y41">
        <v>7</v>
      </c>
    </row>
    <row r="42" spans="1:25">
      <c r="A42" t="s">
        <v>1</v>
      </c>
      <c r="B42" t="s">
        <v>145</v>
      </c>
      <c r="C42">
        <v>5</v>
      </c>
      <c r="D42">
        <v>0</v>
      </c>
      <c r="E42">
        <v>5</v>
      </c>
      <c r="F42">
        <v>1</v>
      </c>
      <c r="G42">
        <v>2</v>
      </c>
      <c r="H42">
        <v>2</v>
      </c>
      <c r="I42">
        <v>0</v>
      </c>
      <c r="J42">
        <v>0</v>
      </c>
      <c r="K42">
        <v>0</v>
      </c>
      <c r="L42">
        <v>1</v>
      </c>
      <c r="M42">
        <v>1</v>
      </c>
      <c r="N42">
        <v>4</v>
      </c>
      <c r="O42">
        <v>4</v>
      </c>
      <c r="P42">
        <v>1</v>
      </c>
      <c r="Q42">
        <v>2</v>
      </c>
      <c r="R42">
        <v>48</v>
      </c>
      <c r="S42">
        <v>0</v>
      </c>
      <c r="T42">
        <v>0</v>
      </c>
      <c r="U42">
        <v>1</v>
      </c>
      <c r="V42">
        <v>0</v>
      </c>
      <c r="W42">
        <v>5</v>
      </c>
      <c r="X42">
        <v>0</v>
      </c>
      <c r="Y42">
        <v>11</v>
      </c>
    </row>
    <row r="43" spans="1:25">
      <c r="A43" t="s">
        <v>0</v>
      </c>
      <c r="B43" t="s">
        <v>151</v>
      </c>
      <c r="C43">
        <v>6</v>
      </c>
      <c r="D43">
        <v>0</v>
      </c>
      <c r="E43">
        <v>2</v>
      </c>
      <c r="F43">
        <v>0</v>
      </c>
      <c r="G43">
        <v>0</v>
      </c>
      <c r="H43">
        <v>24</v>
      </c>
      <c r="I43">
        <v>0</v>
      </c>
      <c r="J43">
        <v>0</v>
      </c>
      <c r="K43">
        <v>16</v>
      </c>
      <c r="L43">
        <v>1</v>
      </c>
      <c r="M43">
        <v>0</v>
      </c>
      <c r="N43">
        <v>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5</v>
      </c>
    </row>
    <row r="44" spans="1:25">
      <c r="A44" t="s">
        <v>0</v>
      </c>
      <c r="B44" t="s">
        <v>143</v>
      </c>
      <c r="C44">
        <v>6</v>
      </c>
      <c r="D44">
        <v>0</v>
      </c>
      <c r="E44">
        <v>10</v>
      </c>
      <c r="F44">
        <v>8</v>
      </c>
      <c r="G44">
        <v>0</v>
      </c>
      <c r="H44">
        <v>21</v>
      </c>
      <c r="I44">
        <v>0</v>
      </c>
      <c r="J44">
        <v>0</v>
      </c>
      <c r="K44">
        <v>15</v>
      </c>
      <c r="L44">
        <v>0</v>
      </c>
      <c r="M44">
        <v>0</v>
      </c>
      <c r="N44">
        <v>0</v>
      </c>
      <c r="O44">
        <v>0</v>
      </c>
      <c r="P44">
        <v>0</v>
      </c>
      <c r="Q44">
        <v>2</v>
      </c>
      <c r="R44">
        <v>4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5</v>
      </c>
    </row>
    <row r="45" spans="1:25">
      <c r="A45" t="s">
        <v>0</v>
      </c>
      <c r="B45" t="s">
        <v>144</v>
      </c>
      <c r="C45">
        <v>6</v>
      </c>
      <c r="D45">
        <v>0</v>
      </c>
      <c r="E45">
        <v>7</v>
      </c>
      <c r="F45">
        <v>0</v>
      </c>
      <c r="G45">
        <v>0</v>
      </c>
      <c r="H45">
        <v>31</v>
      </c>
      <c r="I45">
        <v>0</v>
      </c>
      <c r="J45">
        <v>0</v>
      </c>
      <c r="K45">
        <v>7</v>
      </c>
      <c r="L45">
        <v>0</v>
      </c>
      <c r="M45">
        <v>0</v>
      </c>
      <c r="N45">
        <v>0</v>
      </c>
      <c r="O45">
        <v>0</v>
      </c>
      <c r="P45">
        <v>3</v>
      </c>
      <c r="Q45">
        <v>0</v>
      </c>
      <c r="R45">
        <v>2</v>
      </c>
      <c r="S45">
        <v>1</v>
      </c>
      <c r="T45">
        <v>0</v>
      </c>
      <c r="U45">
        <v>0</v>
      </c>
      <c r="V45">
        <v>0</v>
      </c>
      <c r="W45">
        <v>0</v>
      </c>
      <c r="X45">
        <v>0</v>
      </c>
      <c r="Y45">
        <v>6</v>
      </c>
    </row>
    <row r="46" spans="1:25">
      <c r="A46" t="s">
        <v>0</v>
      </c>
      <c r="B46" t="s">
        <v>4</v>
      </c>
      <c r="C46">
        <v>6</v>
      </c>
      <c r="D46">
        <v>0</v>
      </c>
      <c r="E46">
        <v>4</v>
      </c>
      <c r="F46">
        <v>0</v>
      </c>
      <c r="G46">
        <v>0</v>
      </c>
      <c r="H46">
        <v>16</v>
      </c>
      <c r="I46">
        <v>0</v>
      </c>
      <c r="J46">
        <v>0</v>
      </c>
      <c r="K46">
        <v>19</v>
      </c>
      <c r="L46">
        <v>3</v>
      </c>
      <c r="M46">
        <v>0</v>
      </c>
      <c r="N46">
        <v>0</v>
      </c>
      <c r="O46">
        <v>3</v>
      </c>
      <c r="P46">
        <v>5</v>
      </c>
      <c r="Q46">
        <v>0</v>
      </c>
      <c r="R46">
        <v>3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7</v>
      </c>
    </row>
    <row r="47" spans="1:25">
      <c r="A47" t="s">
        <v>1</v>
      </c>
      <c r="B47" t="s">
        <v>150</v>
      </c>
      <c r="C47">
        <v>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0</v>
      </c>
      <c r="P47">
        <v>0</v>
      </c>
      <c r="Q47">
        <v>3</v>
      </c>
      <c r="R47">
        <v>31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3</v>
      </c>
    </row>
    <row r="48" spans="1:25">
      <c r="A48" t="s">
        <v>1</v>
      </c>
      <c r="B48" t="s">
        <v>2</v>
      </c>
      <c r="C48">
        <v>6</v>
      </c>
      <c r="D48">
        <v>0</v>
      </c>
      <c r="E48">
        <v>7</v>
      </c>
      <c r="F48">
        <v>2</v>
      </c>
      <c r="G48">
        <v>4</v>
      </c>
      <c r="H48">
        <v>11</v>
      </c>
      <c r="I48">
        <v>0</v>
      </c>
      <c r="J48">
        <v>4</v>
      </c>
      <c r="K48">
        <v>0</v>
      </c>
      <c r="L48">
        <v>0</v>
      </c>
      <c r="M48">
        <v>1</v>
      </c>
      <c r="N48">
        <v>5</v>
      </c>
      <c r="O48">
        <v>3</v>
      </c>
      <c r="P48">
        <v>0</v>
      </c>
      <c r="Q48">
        <v>1</v>
      </c>
      <c r="R48">
        <v>14</v>
      </c>
      <c r="S48">
        <v>0</v>
      </c>
      <c r="T48">
        <v>1</v>
      </c>
      <c r="U48">
        <v>3</v>
      </c>
      <c r="V48">
        <v>0</v>
      </c>
      <c r="W48">
        <v>9</v>
      </c>
      <c r="X48">
        <v>0</v>
      </c>
      <c r="Y48">
        <v>10</v>
      </c>
    </row>
    <row r="49" spans="1:25">
      <c r="A49" t="s">
        <v>1</v>
      </c>
      <c r="B49" t="s">
        <v>3</v>
      </c>
      <c r="C49">
        <v>6</v>
      </c>
      <c r="D49">
        <v>0</v>
      </c>
      <c r="E49">
        <v>6</v>
      </c>
      <c r="F49">
        <v>5</v>
      </c>
      <c r="G49">
        <v>3</v>
      </c>
      <c r="H49">
        <v>15</v>
      </c>
      <c r="I49">
        <v>0</v>
      </c>
      <c r="J49">
        <v>0</v>
      </c>
      <c r="K49">
        <v>1</v>
      </c>
      <c r="L49">
        <v>0</v>
      </c>
      <c r="M49">
        <v>0</v>
      </c>
      <c r="N49">
        <v>1</v>
      </c>
      <c r="O49">
        <v>0</v>
      </c>
      <c r="P49">
        <v>0</v>
      </c>
      <c r="Q49">
        <v>0</v>
      </c>
      <c r="R49">
        <v>2</v>
      </c>
      <c r="S49">
        <v>0</v>
      </c>
      <c r="T49">
        <v>1</v>
      </c>
      <c r="U49">
        <v>0</v>
      </c>
      <c r="V49">
        <v>0</v>
      </c>
      <c r="W49">
        <v>1</v>
      </c>
      <c r="X49">
        <v>0</v>
      </c>
      <c r="Y49">
        <v>7</v>
      </c>
    </row>
    <row r="50" spans="1:25">
      <c r="A50" t="s">
        <v>1</v>
      </c>
      <c r="B50" t="s">
        <v>145</v>
      </c>
      <c r="C50">
        <v>6</v>
      </c>
      <c r="D50">
        <v>0</v>
      </c>
      <c r="E50">
        <v>3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2</v>
      </c>
      <c r="M50">
        <v>0</v>
      </c>
      <c r="N50">
        <v>0</v>
      </c>
      <c r="O50">
        <v>0</v>
      </c>
      <c r="P50">
        <v>0</v>
      </c>
      <c r="Q50">
        <v>5</v>
      </c>
      <c r="R50">
        <v>35</v>
      </c>
      <c r="S50">
        <v>0</v>
      </c>
      <c r="T50">
        <v>0</v>
      </c>
      <c r="U50">
        <v>0</v>
      </c>
      <c r="V50">
        <v>0</v>
      </c>
      <c r="W50">
        <v>1</v>
      </c>
      <c r="X50">
        <v>0</v>
      </c>
      <c r="Y50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H16" sqref="H16"/>
    </sheetView>
  </sheetViews>
  <sheetFormatPr defaultRowHeight="15"/>
  <cols>
    <col min="1" max="1" width="14.28515625" customWidth="1"/>
    <col min="3" max="3" width="18" customWidth="1"/>
  </cols>
  <sheetData>
    <row r="1" spans="1:6">
      <c r="A1" t="s">
        <v>139</v>
      </c>
      <c r="B1" t="s">
        <v>184</v>
      </c>
      <c r="C1" t="s">
        <v>7</v>
      </c>
      <c r="D1" t="s">
        <v>7</v>
      </c>
      <c r="E1" t="s">
        <v>5</v>
      </c>
      <c r="F1" t="s">
        <v>185</v>
      </c>
    </row>
    <row r="2" spans="1:6">
      <c r="A2" t="s">
        <v>0</v>
      </c>
      <c r="B2">
        <v>1</v>
      </c>
      <c r="C2" t="s">
        <v>149</v>
      </c>
      <c r="D2">
        <v>1</v>
      </c>
      <c r="E2">
        <v>1</v>
      </c>
      <c r="F2">
        <v>4</v>
      </c>
    </row>
    <row r="3" spans="1:6">
      <c r="A3" t="s">
        <v>0</v>
      </c>
      <c r="B3">
        <v>1</v>
      </c>
      <c r="C3" t="s">
        <v>143</v>
      </c>
      <c r="D3">
        <v>2</v>
      </c>
      <c r="E3">
        <v>1</v>
      </c>
      <c r="F3">
        <v>7</v>
      </c>
    </row>
    <row r="4" spans="1:6">
      <c r="A4" t="s">
        <v>0</v>
      </c>
      <c r="B4">
        <v>1</v>
      </c>
      <c r="C4" t="s">
        <v>144</v>
      </c>
      <c r="D4">
        <v>3</v>
      </c>
      <c r="E4">
        <v>1</v>
      </c>
      <c r="F4">
        <v>4</v>
      </c>
    </row>
    <row r="5" spans="1:6">
      <c r="A5" t="s">
        <v>0</v>
      </c>
      <c r="B5">
        <v>1</v>
      </c>
      <c r="C5" t="s">
        <v>4</v>
      </c>
      <c r="D5">
        <v>4</v>
      </c>
      <c r="E5">
        <v>1</v>
      </c>
      <c r="F5">
        <v>6</v>
      </c>
    </row>
    <row r="6" spans="1:6">
      <c r="A6" t="s">
        <v>1</v>
      </c>
      <c r="B6">
        <v>2</v>
      </c>
      <c r="C6" t="s">
        <v>150</v>
      </c>
      <c r="D6">
        <v>5</v>
      </c>
      <c r="E6">
        <v>1</v>
      </c>
      <c r="F6">
        <v>8</v>
      </c>
    </row>
    <row r="7" spans="1:6">
      <c r="A7" t="s">
        <v>1</v>
      </c>
      <c r="B7">
        <v>2</v>
      </c>
      <c r="C7" t="s">
        <v>2</v>
      </c>
      <c r="D7">
        <v>6</v>
      </c>
      <c r="E7">
        <v>1</v>
      </c>
      <c r="F7">
        <v>9</v>
      </c>
    </row>
    <row r="8" spans="1:6">
      <c r="A8" t="s">
        <v>1</v>
      </c>
      <c r="B8">
        <v>2</v>
      </c>
      <c r="C8" t="s">
        <v>3</v>
      </c>
      <c r="D8">
        <v>7</v>
      </c>
      <c r="E8">
        <v>1</v>
      </c>
      <c r="F8">
        <v>5</v>
      </c>
    </row>
    <row r="9" spans="1:6">
      <c r="A9" t="s">
        <v>1</v>
      </c>
      <c r="B9">
        <v>2</v>
      </c>
      <c r="C9" t="s">
        <v>145</v>
      </c>
      <c r="D9">
        <v>8</v>
      </c>
      <c r="E9">
        <v>1</v>
      </c>
      <c r="F9">
        <v>7</v>
      </c>
    </row>
    <row r="10" spans="1:6">
      <c r="A10" t="s">
        <v>0</v>
      </c>
      <c r="B10">
        <v>1</v>
      </c>
      <c r="C10" t="s">
        <v>151</v>
      </c>
      <c r="D10">
        <v>1</v>
      </c>
      <c r="E10">
        <v>2</v>
      </c>
      <c r="F10">
        <v>4</v>
      </c>
    </row>
    <row r="11" spans="1:6">
      <c r="A11" t="s">
        <v>0</v>
      </c>
      <c r="B11">
        <v>1</v>
      </c>
      <c r="C11" t="s">
        <v>143</v>
      </c>
      <c r="D11">
        <v>2</v>
      </c>
      <c r="E11">
        <v>2</v>
      </c>
      <c r="F11">
        <v>5</v>
      </c>
    </row>
    <row r="12" spans="1:6">
      <c r="A12" t="s">
        <v>0</v>
      </c>
      <c r="B12">
        <v>1</v>
      </c>
      <c r="C12" t="s">
        <v>144</v>
      </c>
      <c r="D12">
        <v>3</v>
      </c>
      <c r="E12">
        <v>2</v>
      </c>
      <c r="F12">
        <v>8</v>
      </c>
    </row>
    <row r="13" spans="1:6">
      <c r="A13" t="s">
        <v>0</v>
      </c>
      <c r="B13">
        <v>1</v>
      </c>
      <c r="C13" t="s">
        <v>4</v>
      </c>
      <c r="D13">
        <v>4</v>
      </c>
      <c r="E13">
        <v>2</v>
      </c>
      <c r="F13">
        <v>9</v>
      </c>
    </row>
    <row r="14" spans="1:6">
      <c r="A14" t="s">
        <v>1</v>
      </c>
      <c r="B14">
        <v>2</v>
      </c>
      <c r="C14" t="s">
        <v>150</v>
      </c>
      <c r="D14">
        <v>5</v>
      </c>
      <c r="E14">
        <v>2</v>
      </c>
      <c r="F14">
        <v>8</v>
      </c>
    </row>
    <row r="15" spans="1:6">
      <c r="A15" t="s">
        <v>1</v>
      </c>
      <c r="B15">
        <v>2</v>
      </c>
      <c r="C15" t="s">
        <v>2</v>
      </c>
      <c r="D15">
        <v>6</v>
      </c>
      <c r="E15">
        <v>2</v>
      </c>
      <c r="F15">
        <v>8</v>
      </c>
    </row>
    <row r="16" spans="1:6">
      <c r="A16" t="s">
        <v>1</v>
      </c>
      <c r="B16">
        <v>2</v>
      </c>
      <c r="C16" t="s">
        <v>3</v>
      </c>
      <c r="D16">
        <v>7</v>
      </c>
      <c r="E16">
        <v>2</v>
      </c>
      <c r="F16">
        <v>6</v>
      </c>
    </row>
    <row r="17" spans="1:6">
      <c r="A17" t="s">
        <v>1</v>
      </c>
      <c r="B17">
        <v>2</v>
      </c>
      <c r="C17" t="s">
        <v>145</v>
      </c>
      <c r="D17">
        <v>8</v>
      </c>
      <c r="E17">
        <v>2</v>
      </c>
      <c r="F17">
        <v>6</v>
      </c>
    </row>
    <row r="18" spans="1:6">
      <c r="A18" t="s">
        <v>0</v>
      </c>
      <c r="B18">
        <v>1</v>
      </c>
      <c r="C18" t="s">
        <v>151</v>
      </c>
      <c r="D18">
        <v>1</v>
      </c>
      <c r="E18">
        <v>3</v>
      </c>
      <c r="F18">
        <v>4</v>
      </c>
    </row>
    <row r="19" spans="1:6">
      <c r="A19" t="s">
        <v>0</v>
      </c>
      <c r="B19">
        <v>1</v>
      </c>
      <c r="C19" t="s">
        <v>143</v>
      </c>
      <c r="D19">
        <v>2</v>
      </c>
      <c r="E19">
        <v>3</v>
      </c>
      <c r="F19">
        <v>4</v>
      </c>
    </row>
    <row r="20" spans="1:6">
      <c r="A20" t="s">
        <v>0</v>
      </c>
      <c r="B20">
        <v>1</v>
      </c>
      <c r="C20" t="s">
        <v>144</v>
      </c>
      <c r="D20">
        <v>3</v>
      </c>
      <c r="E20">
        <v>3</v>
      </c>
      <c r="F20">
        <v>6</v>
      </c>
    </row>
    <row r="21" spans="1:6">
      <c r="A21" t="s">
        <v>0</v>
      </c>
      <c r="B21">
        <v>1</v>
      </c>
      <c r="C21" t="s">
        <v>4</v>
      </c>
      <c r="D21">
        <v>4</v>
      </c>
      <c r="E21">
        <v>3</v>
      </c>
      <c r="F21">
        <v>6</v>
      </c>
    </row>
    <row r="22" spans="1:6">
      <c r="A22" t="s">
        <v>1</v>
      </c>
      <c r="B22">
        <v>2</v>
      </c>
      <c r="C22" t="s">
        <v>150</v>
      </c>
      <c r="D22">
        <v>5</v>
      </c>
      <c r="E22">
        <v>3</v>
      </c>
      <c r="F22">
        <v>9</v>
      </c>
    </row>
    <row r="23" spans="1:6">
      <c r="A23" t="s">
        <v>1</v>
      </c>
      <c r="B23">
        <v>2</v>
      </c>
      <c r="C23" t="s">
        <v>2</v>
      </c>
      <c r="D23">
        <v>6</v>
      </c>
      <c r="E23">
        <v>3</v>
      </c>
      <c r="F23">
        <v>11</v>
      </c>
    </row>
    <row r="24" spans="1:6">
      <c r="A24" t="s">
        <v>1</v>
      </c>
      <c r="B24">
        <v>2</v>
      </c>
      <c r="C24" t="s">
        <v>3</v>
      </c>
      <c r="D24">
        <v>7</v>
      </c>
      <c r="E24">
        <v>3</v>
      </c>
      <c r="F24">
        <v>8</v>
      </c>
    </row>
    <row r="25" spans="1:6">
      <c r="A25" t="s">
        <v>1</v>
      </c>
      <c r="B25">
        <v>2</v>
      </c>
      <c r="C25" t="s">
        <v>145</v>
      </c>
      <c r="D25">
        <v>8</v>
      </c>
      <c r="E25">
        <v>3</v>
      </c>
      <c r="F25">
        <v>5</v>
      </c>
    </row>
    <row r="26" spans="1:6">
      <c r="A26" t="s">
        <v>0</v>
      </c>
      <c r="B26">
        <v>1</v>
      </c>
      <c r="C26" t="s">
        <v>149</v>
      </c>
      <c r="D26">
        <v>1</v>
      </c>
      <c r="E26">
        <v>4</v>
      </c>
      <c r="F26">
        <v>5</v>
      </c>
    </row>
    <row r="27" spans="1:6">
      <c r="A27" t="s">
        <v>0</v>
      </c>
      <c r="B27">
        <v>1</v>
      </c>
      <c r="C27" t="s">
        <v>143</v>
      </c>
      <c r="D27">
        <v>2</v>
      </c>
      <c r="E27">
        <v>4</v>
      </c>
      <c r="F27">
        <v>7</v>
      </c>
    </row>
    <row r="28" spans="1:6">
      <c r="A28" t="s">
        <v>0</v>
      </c>
      <c r="B28">
        <v>1</v>
      </c>
      <c r="C28" t="s">
        <v>144</v>
      </c>
      <c r="D28">
        <v>3</v>
      </c>
      <c r="E28">
        <v>4</v>
      </c>
      <c r="F28">
        <v>5</v>
      </c>
    </row>
    <row r="29" spans="1:6">
      <c r="A29" t="s">
        <v>0</v>
      </c>
      <c r="B29">
        <v>1</v>
      </c>
      <c r="C29" t="s">
        <v>4</v>
      </c>
      <c r="D29">
        <v>4</v>
      </c>
      <c r="E29">
        <v>4</v>
      </c>
      <c r="F29">
        <v>6</v>
      </c>
    </row>
    <row r="30" spans="1:6">
      <c r="A30" t="s">
        <v>1</v>
      </c>
      <c r="B30">
        <v>2</v>
      </c>
      <c r="C30" t="s">
        <v>150</v>
      </c>
      <c r="D30">
        <v>5</v>
      </c>
      <c r="E30">
        <v>4</v>
      </c>
      <c r="F30">
        <v>8</v>
      </c>
    </row>
    <row r="31" spans="1:6">
      <c r="A31" t="s">
        <v>1</v>
      </c>
      <c r="B31">
        <v>2</v>
      </c>
      <c r="C31" t="s">
        <v>2</v>
      </c>
      <c r="D31">
        <v>6</v>
      </c>
      <c r="E31">
        <v>4</v>
      </c>
      <c r="F31">
        <v>10</v>
      </c>
    </row>
    <row r="32" spans="1:6">
      <c r="A32" t="s">
        <v>1</v>
      </c>
      <c r="B32">
        <v>2</v>
      </c>
      <c r="C32" t="s">
        <v>3</v>
      </c>
      <c r="D32">
        <v>7</v>
      </c>
      <c r="E32">
        <v>4</v>
      </c>
      <c r="F32">
        <v>6</v>
      </c>
    </row>
    <row r="33" spans="1:6">
      <c r="A33" t="s">
        <v>1</v>
      </c>
      <c r="B33">
        <v>2</v>
      </c>
      <c r="C33" t="s">
        <v>145</v>
      </c>
      <c r="D33">
        <v>8</v>
      </c>
      <c r="E33">
        <v>4</v>
      </c>
      <c r="F33">
        <v>4</v>
      </c>
    </row>
    <row r="34" spans="1:6">
      <c r="A34" t="s">
        <v>0</v>
      </c>
      <c r="B34">
        <v>1</v>
      </c>
      <c r="C34" t="s">
        <v>151</v>
      </c>
      <c r="D34">
        <v>1</v>
      </c>
      <c r="E34">
        <v>5</v>
      </c>
      <c r="F34">
        <v>5</v>
      </c>
    </row>
    <row r="35" spans="1:6">
      <c r="A35" t="s">
        <v>0</v>
      </c>
      <c r="B35">
        <v>1</v>
      </c>
      <c r="C35" t="s">
        <v>143</v>
      </c>
      <c r="D35">
        <v>2</v>
      </c>
      <c r="E35">
        <v>5</v>
      </c>
      <c r="F35">
        <v>4</v>
      </c>
    </row>
    <row r="36" spans="1:6">
      <c r="A36" t="s">
        <v>0</v>
      </c>
      <c r="B36">
        <v>1</v>
      </c>
      <c r="C36" t="s">
        <v>144</v>
      </c>
      <c r="D36">
        <v>3</v>
      </c>
      <c r="E36">
        <v>5</v>
      </c>
      <c r="F36">
        <v>8</v>
      </c>
    </row>
    <row r="37" spans="1:6">
      <c r="A37" t="s">
        <v>0</v>
      </c>
      <c r="B37">
        <v>1</v>
      </c>
      <c r="C37" t="s">
        <v>4</v>
      </c>
      <c r="D37">
        <v>4</v>
      </c>
      <c r="E37">
        <v>5</v>
      </c>
      <c r="F37">
        <v>8</v>
      </c>
    </row>
    <row r="38" spans="1:6">
      <c r="A38" t="s">
        <v>1</v>
      </c>
      <c r="B38">
        <v>2</v>
      </c>
      <c r="C38" t="s">
        <v>150</v>
      </c>
      <c r="D38">
        <v>5</v>
      </c>
      <c r="E38">
        <v>5</v>
      </c>
      <c r="F38">
        <v>10</v>
      </c>
    </row>
    <row r="39" spans="1:6">
      <c r="A39" t="s">
        <v>1</v>
      </c>
      <c r="B39">
        <v>2</v>
      </c>
      <c r="C39" t="s">
        <v>2</v>
      </c>
      <c r="D39">
        <v>6</v>
      </c>
      <c r="E39">
        <v>5</v>
      </c>
      <c r="F39">
        <v>12</v>
      </c>
    </row>
    <row r="40" spans="1:6">
      <c r="A40" t="s">
        <v>1</v>
      </c>
      <c r="B40">
        <v>2</v>
      </c>
      <c r="C40" t="s">
        <v>3</v>
      </c>
      <c r="D40">
        <v>7</v>
      </c>
      <c r="E40">
        <v>5</v>
      </c>
      <c r="F40">
        <v>7</v>
      </c>
    </row>
    <row r="41" spans="1:6">
      <c r="A41" t="s">
        <v>1</v>
      </c>
      <c r="B41">
        <v>2</v>
      </c>
      <c r="C41" t="s">
        <v>145</v>
      </c>
      <c r="D41">
        <v>8</v>
      </c>
      <c r="E41">
        <v>5</v>
      </c>
      <c r="F41">
        <v>11</v>
      </c>
    </row>
    <row r="42" spans="1:6">
      <c r="A42" t="s">
        <v>0</v>
      </c>
      <c r="B42">
        <v>1</v>
      </c>
      <c r="C42" t="s">
        <v>151</v>
      </c>
      <c r="D42">
        <v>1</v>
      </c>
      <c r="E42">
        <v>6</v>
      </c>
      <c r="F42">
        <v>5</v>
      </c>
    </row>
    <row r="43" spans="1:6">
      <c r="A43" t="s">
        <v>0</v>
      </c>
      <c r="B43">
        <v>1</v>
      </c>
      <c r="C43" t="s">
        <v>143</v>
      </c>
      <c r="D43">
        <v>2</v>
      </c>
      <c r="E43">
        <v>6</v>
      </c>
      <c r="F43">
        <v>5</v>
      </c>
    </row>
    <row r="44" spans="1:6">
      <c r="A44" t="s">
        <v>0</v>
      </c>
      <c r="B44">
        <v>1</v>
      </c>
      <c r="C44" t="s">
        <v>144</v>
      </c>
      <c r="D44">
        <v>3</v>
      </c>
      <c r="E44">
        <v>6</v>
      </c>
      <c r="F44">
        <v>6</v>
      </c>
    </row>
    <row r="45" spans="1:6">
      <c r="A45" t="s">
        <v>0</v>
      </c>
      <c r="B45">
        <v>1</v>
      </c>
      <c r="C45" t="s">
        <v>4</v>
      </c>
      <c r="D45">
        <v>4</v>
      </c>
      <c r="E45">
        <v>6</v>
      </c>
      <c r="F45">
        <v>7</v>
      </c>
    </row>
    <row r="46" spans="1:6">
      <c r="A46" t="s">
        <v>1</v>
      </c>
      <c r="B46">
        <v>1</v>
      </c>
      <c r="C46" t="s">
        <v>150</v>
      </c>
      <c r="D46">
        <v>5</v>
      </c>
      <c r="E46">
        <v>6</v>
      </c>
      <c r="F46">
        <v>3</v>
      </c>
    </row>
    <row r="47" spans="1:6">
      <c r="A47" t="s">
        <v>1</v>
      </c>
      <c r="B47">
        <v>2</v>
      </c>
      <c r="C47" t="s">
        <v>2</v>
      </c>
      <c r="D47">
        <v>6</v>
      </c>
      <c r="E47">
        <v>6</v>
      </c>
      <c r="F47">
        <v>10</v>
      </c>
    </row>
    <row r="48" spans="1:6">
      <c r="A48" t="s">
        <v>1</v>
      </c>
      <c r="B48">
        <v>2</v>
      </c>
      <c r="C48" t="s">
        <v>3</v>
      </c>
      <c r="D48">
        <v>7</v>
      </c>
      <c r="E48">
        <v>6</v>
      </c>
      <c r="F48">
        <v>7</v>
      </c>
    </row>
    <row r="49" spans="1:6">
      <c r="A49" t="s">
        <v>1</v>
      </c>
      <c r="B49">
        <v>2</v>
      </c>
      <c r="C49" t="s">
        <v>145</v>
      </c>
      <c r="D49">
        <v>8</v>
      </c>
      <c r="E49">
        <v>6</v>
      </c>
      <c r="F49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J22" sqref="J22"/>
    </sheetView>
  </sheetViews>
  <sheetFormatPr defaultRowHeight="15"/>
  <sheetData>
    <row r="1" spans="1:7">
      <c r="A1" t="s">
        <v>176</v>
      </c>
      <c r="B1" t="s">
        <v>5</v>
      </c>
      <c r="C1" t="s">
        <v>177</v>
      </c>
      <c r="D1" t="s">
        <v>178</v>
      </c>
      <c r="E1" t="s">
        <v>179</v>
      </c>
      <c r="F1" t="s">
        <v>180</v>
      </c>
      <c r="G1" t="s">
        <v>181</v>
      </c>
    </row>
    <row r="2" spans="1:7">
      <c r="A2" t="s">
        <v>1</v>
      </c>
      <c r="B2">
        <v>1</v>
      </c>
      <c r="C2">
        <v>1</v>
      </c>
      <c r="D2">
        <v>1.5249999999999999</v>
      </c>
      <c r="E2">
        <v>1525</v>
      </c>
      <c r="F2">
        <v>5</v>
      </c>
      <c r="G2">
        <v>90</v>
      </c>
    </row>
    <row r="3" spans="1:7">
      <c r="A3" t="s">
        <v>1</v>
      </c>
      <c r="B3">
        <v>2</v>
      </c>
      <c r="C3">
        <v>1</v>
      </c>
      <c r="D3">
        <v>1.645</v>
      </c>
      <c r="E3">
        <v>1645</v>
      </c>
      <c r="F3">
        <v>5</v>
      </c>
    </row>
    <row r="4" spans="1:7">
      <c r="A4" t="s">
        <v>1</v>
      </c>
      <c r="B4">
        <v>3</v>
      </c>
      <c r="C4">
        <v>1</v>
      </c>
      <c r="D4">
        <v>0.86899999999999999</v>
      </c>
      <c r="E4">
        <v>869</v>
      </c>
      <c r="F4">
        <v>4</v>
      </c>
    </row>
    <row r="5" spans="1:7">
      <c r="A5" t="s">
        <v>1</v>
      </c>
      <c r="B5">
        <v>4</v>
      </c>
      <c r="C5">
        <v>1</v>
      </c>
      <c r="D5">
        <v>1.573</v>
      </c>
      <c r="E5">
        <v>1573</v>
      </c>
      <c r="F5">
        <v>5</v>
      </c>
    </row>
    <row r="6" spans="1:7">
      <c r="A6" t="s">
        <v>1</v>
      </c>
      <c r="B6">
        <v>5</v>
      </c>
      <c r="C6">
        <v>1</v>
      </c>
      <c r="D6">
        <v>0.752</v>
      </c>
      <c r="E6">
        <v>752</v>
      </c>
      <c r="F6">
        <v>4</v>
      </c>
    </row>
    <row r="7" spans="1:7">
      <c r="A7" t="s">
        <v>1</v>
      </c>
      <c r="B7">
        <v>6</v>
      </c>
      <c r="C7">
        <v>1</v>
      </c>
      <c r="D7">
        <v>1.381</v>
      </c>
      <c r="E7">
        <v>1381</v>
      </c>
      <c r="F7">
        <v>5</v>
      </c>
    </row>
    <row r="8" spans="1:7">
      <c r="A8" t="s">
        <v>1</v>
      </c>
      <c r="B8">
        <v>7</v>
      </c>
      <c r="C8">
        <v>1</v>
      </c>
      <c r="D8">
        <v>1.673</v>
      </c>
      <c r="E8">
        <v>1673</v>
      </c>
      <c r="F8">
        <v>5</v>
      </c>
    </row>
    <row r="9" spans="1:7">
      <c r="A9" t="s">
        <v>1</v>
      </c>
      <c r="B9">
        <v>8</v>
      </c>
      <c r="C9">
        <v>1</v>
      </c>
      <c r="D9">
        <v>0.36599999999999999</v>
      </c>
      <c r="E9">
        <v>366</v>
      </c>
      <c r="F9">
        <v>4</v>
      </c>
    </row>
    <row r="10" spans="1:7">
      <c r="A10" t="s">
        <v>1</v>
      </c>
      <c r="B10">
        <v>9</v>
      </c>
      <c r="C10">
        <v>1</v>
      </c>
      <c r="D10">
        <v>0.317</v>
      </c>
      <c r="E10">
        <v>317</v>
      </c>
      <c r="F10">
        <v>4</v>
      </c>
    </row>
    <row r="11" spans="1:7">
      <c r="A11" t="s">
        <v>1</v>
      </c>
      <c r="B11">
        <v>10</v>
      </c>
      <c r="C11">
        <v>1</v>
      </c>
      <c r="D11" t="s">
        <v>6</v>
      </c>
      <c r="E11" t="s">
        <v>6</v>
      </c>
      <c r="F11" t="s">
        <v>6</v>
      </c>
    </row>
    <row r="12" spans="1:7">
      <c r="A12" t="s">
        <v>182</v>
      </c>
      <c r="B12">
        <v>1</v>
      </c>
      <c r="C12">
        <v>2</v>
      </c>
      <c r="D12">
        <v>1.5669999999999999</v>
      </c>
      <c r="E12">
        <v>1567</v>
      </c>
      <c r="F12">
        <v>5</v>
      </c>
      <c r="G12">
        <v>80</v>
      </c>
    </row>
    <row r="13" spans="1:7">
      <c r="A13" t="s">
        <v>182</v>
      </c>
      <c r="B13">
        <v>2</v>
      </c>
      <c r="C13">
        <v>2</v>
      </c>
      <c r="D13">
        <v>1.637</v>
      </c>
      <c r="E13">
        <v>1637</v>
      </c>
      <c r="F13">
        <v>5</v>
      </c>
    </row>
    <row r="14" spans="1:7">
      <c r="A14" t="s">
        <v>182</v>
      </c>
      <c r="B14">
        <v>3</v>
      </c>
      <c r="C14">
        <v>2</v>
      </c>
      <c r="D14" t="s">
        <v>6</v>
      </c>
      <c r="E14" t="s">
        <v>6</v>
      </c>
      <c r="F14" t="s">
        <v>6</v>
      </c>
    </row>
    <row r="15" spans="1:7">
      <c r="A15" t="s">
        <v>182</v>
      </c>
      <c r="B15">
        <v>4</v>
      </c>
      <c r="C15">
        <v>2</v>
      </c>
      <c r="D15" t="s">
        <v>6</v>
      </c>
      <c r="E15" t="s">
        <v>6</v>
      </c>
      <c r="F15" t="s">
        <v>6</v>
      </c>
    </row>
    <row r="16" spans="1:7">
      <c r="A16" t="s">
        <v>182</v>
      </c>
      <c r="B16">
        <v>5</v>
      </c>
      <c r="C16">
        <v>2</v>
      </c>
      <c r="D16">
        <v>1.4039999999999999</v>
      </c>
      <c r="E16">
        <v>1404</v>
      </c>
      <c r="F16">
        <v>5</v>
      </c>
    </row>
    <row r="17" spans="1:7">
      <c r="A17" t="s">
        <v>182</v>
      </c>
      <c r="B17">
        <v>6</v>
      </c>
      <c r="C17">
        <v>2</v>
      </c>
      <c r="D17">
        <v>1.4359999999999999</v>
      </c>
      <c r="E17">
        <v>1436</v>
      </c>
      <c r="F17">
        <v>5</v>
      </c>
    </row>
    <row r="18" spans="1:7">
      <c r="A18" t="s">
        <v>182</v>
      </c>
      <c r="B18">
        <v>7</v>
      </c>
      <c r="C18">
        <v>2</v>
      </c>
      <c r="D18">
        <v>0.308</v>
      </c>
      <c r="E18">
        <v>308</v>
      </c>
      <c r="F18">
        <v>4</v>
      </c>
    </row>
    <row r="19" spans="1:7">
      <c r="A19" t="s">
        <v>182</v>
      </c>
      <c r="B19">
        <v>8</v>
      </c>
      <c r="C19">
        <v>2</v>
      </c>
      <c r="D19">
        <v>1.042</v>
      </c>
      <c r="E19">
        <v>1042</v>
      </c>
      <c r="F19">
        <v>5</v>
      </c>
    </row>
    <row r="20" spans="1:7">
      <c r="A20" t="s">
        <v>182</v>
      </c>
      <c r="B20">
        <v>9</v>
      </c>
      <c r="C20">
        <v>2</v>
      </c>
      <c r="D20">
        <v>1.1120000000000001</v>
      </c>
      <c r="E20">
        <v>1112</v>
      </c>
      <c r="F20">
        <v>5</v>
      </c>
    </row>
    <row r="21" spans="1:7">
      <c r="A21" t="s">
        <v>182</v>
      </c>
      <c r="B21">
        <v>10</v>
      </c>
      <c r="C21">
        <v>2</v>
      </c>
      <c r="D21">
        <v>0.89500000000000002</v>
      </c>
      <c r="E21">
        <v>895</v>
      </c>
      <c r="F21">
        <v>4</v>
      </c>
    </row>
    <row r="22" spans="1:7">
      <c r="A22" t="s">
        <v>3</v>
      </c>
      <c r="B22">
        <v>1</v>
      </c>
      <c r="C22">
        <v>3</v>
      </c>
      <c r="D22">
        <v>0.90200000000000002</v>
      </c>
      <c r="E22">
        <v>902</v>
      </c>
      <c r="F22">
        <v>5</v>
      </c>
      <c r="G22">
        <v>100</v>
      </c>
    </row>
    <row r="23" spans="1:7">
      <c r="A23" t="s">
        <v>3</v>
      </c>
      <c r="B23">
        <v>2</v>
      </c>
      <c r="C23">
        <v>3</v>
      </c>
      <c r="D23">
        <v>0.76700000000000002</v>
      </c>
      <c r="E23">
        <v>767</v>
      </c>
      <c r="F23">
        <v>4</v>
      </c>
    </row>
    <row r="24" spans="1:7">
      <c r="A24" t="s">
        <v>3</v>
      </c>
      <c r="B24">
        <v>3</v>
      </c>
      <c r="C24">
        <v>3</v>
      </c>
      <c r="D24">
        <v>0.97899999999999998</v>
      </c>
      <c r="E24">
        <v>979</v>
      </c>
      <c r="F24">
        <v>5</v>
      </c>
    </row>
    <row r="25" spans="1:7">
      <c r="A25" t="s">
        <v>3</v>
      </c>
      <c r="B25">
        <v>4</v>
      </c>
      <c r="C25">
        <v>3</v>
      </c>
      <c r="D25">
        <v>0.84199999999999997</v>
      </c>
      <c r="E25">
        <v>842</v>
      </c>
      <c r="F25">
        <v>4</v>
      </c>
    </row>
    <row r="26" spans="1:7">
      <c r="A26" t="s">
        <v>3</v>
      </c>
      <c r="B26">
        <v>5</v>
      </c>
      <c r="C26">
        <v>3</v>
      </c>
      <c r="D26">
        <v>0.69799999999999995</v>
      </c>
      <c r="E26">
        <v>698</v>
      </c>
      <c r="F26">
        <v>4</v>
      </c>
    </row>
    <row r="27" spans="1:7">
      <c r="A27" t="s">
        <v>3</v>
      </c>
      <c r="B27">
        <v>6</v>
      </c>
      <c r="C27">
        <v>3</v>
      </c>
      <c r="D27">
        <v>0.35699999999999998</v>
      </c>
      <c r="E27">
        <v>357</v>
      </c>
      <c r="F27">
        <v>4</v>
      </c>
    </row>
    <row r="28" spans="1:7">
      <c r="A28" t="s">
        <v>3</v>
      </c>
      <c r="B28">
        <v>7</v>
      </c>
      <c r="C28">
        <v>3</v>
      </c>
      <c r="D28">
        <v>0.59499999999999997</v>
      </c>
      <c r="E28">
        <v>595</v>
      </c>
      <c r="F28">
        <v>4</v>
      </c>
    </row>
    <row r="29" spans="1:7">
      <c r="A29" t="s">
        <v>3</v>
      </c>
      <c r="B29">
        <v>8</v>
      </c>
      <c r="C29">
        <v>3</v>
      </c>
      <c r="D29">
        <v>0.85899999999999999</v>
      </c>
      <c r="E29">
        <v>859</v>
      </c>
      <c r="F29">
        <v>4</v>
      </c>
    </row>
    <row r="30" spans="1:7">
      <c r="A30" t="s">
        <v>3</v>
      </c>
      <c r="B30">
        <v>9</v>
      </c>
      <c r="C30">
        <v>3</v>
      </c>
      <c r="D30">
        <v>0.41699999999999998</v>
      </c>
      <c r="E30">
        <v>417</v>
      </c>
      <c r="F30">
        <v>4</v>
      </c>
    </row>
    <row r="31" spans="1:7">
      <c r="A31" t="s">
        <v>3</v>
      </c>
      <c r="B31">
        <v>10</v>
      </c>
      <c r="C31">
        <v>3</v>
      </c>
      <c r="D31">
        <v>0.97099999999999997</v>
      </c>
      <c r="E31">
        <v>971</v>
      </c>
      <c r="F31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J25" sqref="J25"/>
    </sheetView>
  </sheetViews>
  <sheetFormatPr defaultRowHeight="15"/>
  <sheetData>
    <row r="1" spans="1:6">
      <c r="A1" t="s">
        <v>176</v>
      </c>
      <c r="B1" t="s">
        <v>5</v>
      </c>
      <c r="C1" t="s">
        <v>177</v>
      </c>
      <c r="D1" t="s">
        <v>178</v>
      </c>
      <c r="F1" t="s">
        <v>180</v>
      </c>
    </row>
    <row r="2" spans="1:6">
      <c r="A2" t="s">
        <v>0</v>
      </c>
      <c r="B2">
        <v>1</v>
      </c>
      <c r="C2">
        <v>1</v>
      </c>
      <c r="D2">
        <v>0.42099999999999999</v>
      </c>
      <c r="E2">
        <v>421</v>
      </c>
      <c r="F2">
        <v>3</v>
      </c>
    </row>
    <row r="3" spans="1:6">
      <c r="A3" t="s">
        <v>0</v>
      </c>
      <c r="B3">
        <v>2</v>
      </c>
      <c r="C3">
        <v>1</v>
      </c>
      <c r="D3">
        <v>1.0009999999999999</v>
      </c>
      <c r="E3">
        <v>1001</v>
      </c>
      <c r="F3">
        <v>5</v>
      </c>
    </row>
    <row r="4" spans="1:6">
      <c r="A4" t="s">
        <v>0</v>
      </c>
      <c r="B4">
        <v>3</v>
      </c>
      <c r="C4">
        <v>1</v>
      </c>
      <c r="D4">
        <v>0.374</v>
      </c>
      <c r="E4">
        <v>374</v>
      </c>
      <c r="F4">
        <v>4</v>
      </c>
    </row>
    <row r="5" spans="1:6">
      <c r="A5" t="s">
        <v>0</v>
      </c>
      <c r="B5">
        <v>4</v>
      </c>
      <c r="C5">
        <v>1</v>
      </c>
      <c r="D5">
        <v>0.34499999999999997</v>
      </c>
      <c r="E5">
        <v>345</v>
      </c>
      <c r="F5">
        <v>4</v>
      </c>
    </row>
    <row r="6" spans="1:6">
      <c r="A6" t="s">
        <v>0</v>
      </c>
      <c r="B6">
        <v>5</v>
      </c>
      <c r="C6">
        <v>1</v>
      </c>
      <c r="D6">
        <v>0.64</v>
      </c>
      <c r="E6">
        <v>640</v>
      </c>
      <c r="F6">
        <v>4</v>
      </c>
    </row>
    <row r="7" spans="1:6">
      <c r="A7" t="s">
        <v>0</v>
      </c>
      <c r="B7">
        <v>6</v>
      </c>
      <c r="C7">
        <v>1</v>
      </c>
      <c r="D7">
        <v>0.34300000000000003</v>
      </c>
      <c r="E7">
        <v>343</v>
      </c>
      <c r="F7">
        <v>4</v>
      </c>
    </row>
    <row r="8" spans="1:6">
      <c r="A8" t="s">
        <v>0</v>
      </c>
      <c r="B8">
        <v>7</v>
      </c>
      <c r="C8">
        <v>1</v>
      </c>
      <c r="D8">
        <v>0.26100000000000001</v>
      </c>
      <c r="E8">
        <v>261</v>
      </c>
      <c r="F8">
        <v>3</v>
      </c>
    </row>
    <row r="9" spans="1:6">
      <c r="A9" t="s">
        <v>0</v>
      </c>
      <c r="B9">
        <v>8</v>
      </c>
      <c r="C9">
        <v>1</v>
      </c>
      <c r="D9" t="s">
        <v>6</v>
      </c>
      <c r="E9" t="s">
        <v>6</v>
      </c>
      <c r="F9" t="s">
        <v>6</v>
      </c>
    </row>
    <row r="10" spans="1:6">
      <c r="A10" t="s">
        <v>0</v>
      </c>
      <c r="B10">
        <v>9</v>
      </c>
      <c r="C10">
        <v>1</v>
      </c>
      <c r="D10">
        <v>0.28100000000000003</v>
      </c>
      <c r="E10">
        <v>281</v>
      </c>
      <c r="F10">
        <v>3</v>
      </c>
    </row>
    <row r="11" spans="1:6">
      <c r="A11" t="s">
        <v>0</v>
      </c>
      <c r="B11">
        <v>10</v>
      </c>
      <c r="C11">
        <v>1</v>
      </c>
      <c r="D11">
        <v>0.255</v>
      </c>
      <c r="E11">
        <v>255</v>
      </c>
      <c r="F11">
        <v>3</v>
      </c>
    </row>
    <row r="12" spans="1:6">
      <c r="A12" t="s">
        <v>143</v>
      </c>
      <c r="B12">
        <v>1</v>
      </c>
      <c r="C12">
        <v>3</v>
      </c>
      <c r="D12">
        <v>0.46500000000000002</v>
      </c>
      <c r="E12">
        <v>465</v>
      </c>
      <c r="F12">
        <v>4</v>
      </c>
    </row>
    <row r="13" spans="1:6">
      <c r="A13" t="s">
        <v>143</v>
      </c>
      <c r="B13">
        <v>2</v>
      </c>
      <c r="C13">
        <v>3</v>
      </c>
      <c r="D13">
        <v>0.38900000000000001</v>
      </c>
      <c r="E13">
        <v>389</v>
      </c>
      <c r="F13">
        <v>3</v>
      </c>
    </row>
    <row r="14" spans="1:6">
      <c r="A14" t="s">
        <v>143</v>
      </c>
      <c r="B14">
        <v>3</v>
      </c>
      <c r="C14">
        <v>3</v>
      </c>
      <c r="D14">
        <v>0.35799999999999998</v>
      </c>
      <c r="E14">
        <v>358</v>
      </c>
      <c r="F14">
        <v>3</v>
      </c>
    </row>
    <row r="15" spans="1:6">
      <c r="A15" t="s">
        <v>143</v>
      </c>
      <c r="B15">
        <v>4</v>
      </c>
      <c r="C15">
        <v>3</v>
      </c>
      <c r="D15">
        <v>0.64</v>
      </c>
      <c r="E15">
        <v>640</v>
      </c>
      <c r="F15">
        <v>4</v>
      </c>
    </row>
    <row r="16" spans="1:6">
      <c r="A16" t="s">
        <v>143</v>
      </c>
      <c r="B16">
        <v>5</v>
      </c>
      <c r="C16">
        <v>3</v>
      </c>
      <c r="D16">
        <v>0.433</v>
      </c>
      <c r="E16">
        <v>433</v>
      </c>
      <c r="F16">
        <v>4</v>
      </c>
    </row>
    <row r="17" spans="1:6">
      <c r="A17" t="s">
        <v>143</v>
      </c>
      <c r="B17">
        <v>6</v>
      </c>
      <c r="C17">
        <v>3</v>
      </c>
      <c r="D17">
        <v>0.40600000000000003</v>
      </c>
      <c r="E17">
        <v>406</v>
      </c>
      <c r="F17">
        <v>3</v>
      </c>
    </row>
    <row r="18" spans="1:6">
      <c r="A18" t="s">
        <v>143</v>
      </c>
      <c r="B18">
        <v>7</v>
      </c>
      <c r="C18">
        <v>3</v>
      </c>
      <c r="D18">
        <v>0.441</v>
      </c>
      <c r="E18">
        <v>441</v>
      </c>
      <c r="F18">
        <v>3</v>
      </c>
    </row>
    <row r="19" spans="1:6">
      <c r="A19" t="s">
        <v>143</v>
      </c>
      <c r="B19">
        <v>8</v>
      </c>
      <c r="C19">
        <v>3</v>
      </c>
      <c r="D19">
        <v>0.46100000000000002</v>
      </c>
      <c r="E19">
        <v>461</v>
      </c>
      <c r="F19">
        <v>3</v>
      </c>
    </row>
    <row r="20" spans="1:6">
      <c r="A20" t="s">
        <v>143</v>
      </c>
      <c r="B20">
        <v>9</v>
      </c>
      <c r="C20">
        <v>3</v>
      </c>
      <c r="D20">
        <v>0.157</v>
      </c>
      <c r="E20">
        <v>157</v>
      </c>
      <c r="F20">
        <v>3</v>
      </c>
    </row>
    <row r="21" spans="1:6">
      <c r="A21" t="s">
        <v>143</v>
      </c>
      <c r="B21">
        <v>10</v>
      </c>
      <c r="C21">
        <v>3</v>
      </c>
      <c r="D21" t="s">
        <v>6</v>
      </c>
      <c r="E21" t="s">
        <v>6</v>
      </c>
      <c r="F21" t="s">
        <v>6</v>
      </c>
    </row>
    <row r="22" spans="1:6">
      <c r="A22" t="s">
        <v>144</v>
      </c>
      <c r="B22">
        <v>1</v>
      </c>
      <c r="C22">
        <v>2</v>
      </c>
      <c r="D22">
        <v>0.52</v>
      </c>
      <c r="E22">
        <v>520</v>
      </c>
      <c r="F22">
        <v>4</v>
      </c>
    </row>
    <row r="23" spans="1:6">
      <c r="A23" t="s">
        <v>144</v>
      </c>
      <c r="B23">
        <v>2</v>
      </c>
      <c r="C23">
        <v>2</v>
      </c>
      <c r="D23">
        <v>0.06</v>
      </c>
      <c r="E23">
        <v>60</v>
      </c>
      <c r="F23">
        <v>2</v>
      </c>
    </row>
    <row r="24" spans="1:6">
      <c r="A24" t="s">
        <v>144</v>
      </c>
      <c r="B24">
        <v>3</v>
      </c>
      <c r="C24">
        <v>2</v>
      </c>
      <c r="D24">
        <v>0.49299999999999999</v>
      </c>
      <c r="E24">
        <v>493</v>
      </c>
      <c r="F24">
        <v>4</v>
      </c>
    </row>
    <row r="25" spans="1:6">
      <c r="A25" t="s">
        <v>144</v>
      </c>
      <c r="B25">
        <v>4</v>
      </c>
      <c r="C25">
        <v>2</v>
      </c>
      <c r="D25">
        <v>0.47</v>
      </c>
      <c r="E25">
        <v>470</v>
      </c>
      <c r="F25">
        <v>4</v>
      </c>
    </row>
    <row r="26" spans="1:6">
      <c r="A26" t="s">
        <v>144</v>
      </c>
      <c r="B26">
        <v>5</v>
      </c>
      <c r="C26">
        <v>2</v>
      </c>
      <c r="D26">
        <v>0.39300000000000002</v>
      </c>
      <c r="E26">
        <v>393</v>
      </c>
      <c r="F26">
        <v>4</v>
      </c>
    </row>
    <row r="27" spans="1:6">
      <c r="A27" t="s">
        <v>144</v>
      </c>
      <c r="B27">
        <v>6</v>
      </c>
      <c r="C27">
        <v>2</v>
      </c>
      <c r="D27">
        <v>0.38</v>
      </c>
      <c r="E27">
        <v>380</v>
      </c>
      <c r="F27">
        <v>3</v>
      </c>
    </row>
    <row r="28" spans="1:6">
      <c r="A28" t="s">
        <v>144</v>
      </c>
      <c r="B28">
        <v>7</v>
      </c>
      <c r="C28">
        <v>2</v>
      </c>
      <c r="D28">
        <v>0.27800000000000002</v>
      </c>
      <c r="E28">
        <v>278</v>
      </c>
      <c r="F28">
        <v>3</v>
      </c>
    </row>
    <row r="29" spans="1:6">
      <c r="A29" t="s">
        <v>144</v>
      </c>
      <c r="B29">
        <v>8</v>
      </c>
      <c r="C29">
        <v>2</v>
      </c>
      <c r="D29">
        <v>0.42099999999999999</v>
      </c>
      <c r="E29">
        <v>421</v>
      </c>
      <c r="F29">
        <v>4</v>
      </c>
    </row>
    <row r="30" spans="1:6">
      <c r="A30" t="s">
        <v>144</v>
      </c>
      <c r="B30">
        <v>9</v>
      </c>
      <c r="C30">
        <v>2</v>
      </c>
      <c r="D30">
        <v>0.47</v>
      </c>
      <c r="E30">
        <v>470</v>
      </c>
      <c r="F30">
        <v>4</v>
      </c>
    </row>
    <row r="31" spans="1:6">
      <c r="A31" t="s">
        <v>144</v>
      </c>
      <c r="B31">
        <v>10</v>
      </c>
      <c r="C31">
        <v>2</v>
      </c>
      <c r="D31">
        <v>0.433</v>
      </c>
      <c r="E31">
        <v>433</v>
      </c>
      <c r="F31">
        <v>3</v>
      </c>
    </row>
    <row r="32" spans="1:6">
      <c r="A32" t="s">
        <v>183</v>
      </c>
      <c r="B32">
        <v>1</v>
      </c>
      <c r="C32">
        <v>4</v>
      </c>
      <c r="D32">
        <v>0.53800000000000003</v>
      </c>
      <c r="E32">
        <v>538</v>
      </c>
      <c r="F32">
        <v>5</v>
      </c>
    </row>
    <row r="33" spans="1:6">
      <c r="A33" t="s">
        <v>183</v>
      </c>
      <c r="B33">
        <v>2</v>
      </c>
      <c r="C33">
        <v>4</v>
      </c>
      <c r="D33">
        <v>5.0999999999999997E-2</v>
      </c>
      <c r="E33">
        <v>51</v>
      </c>
      <c r="F33">
        <v>2</v>
      </c>
    </row>
    <row r="34" spans="1:6">
      <c r="A34" t="s">
        <v>183</v>
      </c>
      <c r="B34">
        <v>3</v>
      </c>
      <c r="C34">
        <v>4</v>
      </c>
      <c r="D34">
        <v>0.4</v>
      </c>
      <c r="E34">
        <v>400</v>
      </c>
      <c r="F34">
        <v>4</v>
      </c>
    </row>
    <row r="35" spans="1:6">
      <c r="A35" t="s">
        <v>183</v>
      </c>
      <c r="B35">
        <v>4</v>
      </c>
      <c r="C35">
        <v>4</v>
      </c>
      <c r="D35">
        <v>0.48199999999999998</v>
      </c>
      <c r="E35">
        <v>482</v>
      </c>
      <c r="F35">
        <v>4</v>
      </c>
    </row>
    <row r="36" spans="1:6">
      <c r="A36" t="s">
        <v>183</v>
      </c>
      <c r="B36">
        <v>5</v>
      </c>
      <c r="C36">
        <v>4</v>
      </c>
      <c r="D36">
        <v>0.39400000000000002</v>
      </c>
      <c r="E36">
        <v>394</v>
      </c>
      <c r="F36">
        <v>3</v>
      </c>
    </row>
    <row r="37" spans="1:6">
      <c r="A37" t="s">
        <v>183</v>
      </c>
      <c r="B37">
        <v>6</v>
      </c>
      <c r="C37">
        <v>4</v>
      </c>
      <c r="D37">
        <v>0.49299999999999999</v>
      </c>
      <c r="E37">
        <v>493</v>
      </c>
      <c r="F37">
        <v>4</v>
      </c>
    </row>
    <row r="38" spans="1:6">
      <c r="A38" t="s">
        <v>183</v>
      </c>
      <c r="B38">
        <v>7</v>
      </c>
      <c r="C38">
        <v>4</v>
      </c>
      <c r="D38">
        <v>0.54700000000000004</v>
      </c>
      <c r="E38">
        <v>547</v>
      </c>
      <c r="F38">
        <v>4</v>
      </c>
    </row>
    <row r="39" spans="1:6">
      <c r="A39" t="s">
        <v>183</v>
      </c>
      <c r="B39">
        <v>8</v>
      </c>
      <c r="C39">
        <v>4</v>
      </c>
      <c r="D39" t="s">
        <v>6</v>
      </c>
      <c r="E39" t="s">
        <v>6</v>
      </c>
      <c r="F39" t="s">
        <v>6</v>
      </c>
    </row>
    <row r="40" spans="1:6">
      <c r="A40" t="s">
        <v>183</v>
      </c>
      <c r="B40">
        <v>9</v>
      </c>
      <c r="C40">
        <v>4</v>
      </c>
      <c r="D40">
        <v>0.44500000000000001</v>
      </c>
      <c r="E40">
        <v>445</v>
      </c>
      <c r="F40">
        <v>3</v>
      </c>
    </row>
    <row r="41" spans="1:6">
      <c r="A41" t="s">
        <v>183</v>
      </c>
      <c r="B41">
        <v>10</v>
      </c>
      <c r="C41">
        <v>4</v>
      </c>
      <c r="D41">
        <v>0.127</v>
      </c>
      <c r="E41">
        <v>127</v>
      </c>
      <c r="F41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T9" sqref="T9"/>
    </sheetView>
  </sheetViews>
  <sheetFormatPr defaultRowHeight="15"/>
  <sheetData>
    <row r="1" spans="1:16">
      <c r="A1" t="s">
        <v>8</v>
      </c>
      <c r="B1" t="s">
        <v>5</v>
      </c>
      <c r="C1" s="83" t="s">
        <v>186</v>
      </c>
      <c r="D1" s="83" t="s">
        <v>187</v>
      </c>
      <c r="E1" s="83" t="s">
        <v>188</v>
      </c>
      <c r="F1" s="84" t="s">
        <v>186</v>
      </c>
      <c r="G1" s="84" t="s">
        <v>187</v>
      </c>
      <c r="H1" s="84" t="s">
        <v>188</v>
      </c>
      <c r="I1" s="85" t="s">
        <v>186</v>
      </c>
      <c r="J1" s="85" t="s">
        <v>187</v>
      </c>
      <c r="K1" s="85" t="s">
        <v>188</v>
      </c>
      <c r="L1" s="86" t="s">
        <v>186</v>
      </c>
      <c r="M1" s="86" t="s">
        <v>187</v>
      </c>
      <c r="N1" s="86" t="s">
        <v>188</v>
      </c>
      <c r="O1" s="87" t="s">
        <v>189</v>
      </c>
      <c r="P1" s="86" t="s">
        <v>190</v>
      </c>
    </row>
    <row r="2" spans="1:16">
      <c r="A2" t="s">
        <v>0</v>
      </c>
      <c r="B2">
        <v>1</v>
      </c>
      <c r="C2">
        <v>88</v>
      </c>
      <c r="D2">
        <v>72</v>
      </c>
      <c r="E2">
        <v>45</v>
      </c>
      <c r="F2">
        <v>100</v>
      </c>
      <c r="G2">
        <v>80</v>
      </c>
      <c r="H2">
        <v>60</v>
      </c>
      <c r="I2" t="s">
        <v>6</v>
      </c>
      <c r="J2" t="s">
        <v>6</v>
      </c>
      <c r="K2" t="s">
        <v>6</v>
      </c>
      <c r="L2">
        <v>101</v>
      </c>
      <c r="M2">
        <v>82</v>
      </c>
      <c r="N2">
        <v>90</v>
      </c>
      <c r="O2">
        <f>AVERAGE(C2,F2,I2,L2)</f>
        <v>96.333333333333329</v>
      </c>
      <c r="P2">
        <f>AVERAGE(D2,E2,G2,H2,J2,K2,M2,N2)</f>
        <v>71.5</v>
      </c>
    </row>
    <row r="3" spans="1:16">
      <c r="A3" t="s">
        <v>0</v>
      </c>
      <c r="B3">
        <v>2</v>
      </c>
      <c r="C3">
        <v>105</v>
      </c>
      <c r="D3">
        <v>120</v>
      </c>
      <c r="E3">
        <v>91</v>
      </c>
      <c r="F3">
        <v>111</v>
      </c>
      <c r="G3">
        <v>77</v>
      </c>
      <c r="H3">
        <v>91</v>
      </c>
      <c r="I3">
        <v>116</v>
      </c>
      <c r="J3">
        <v>105</v>
      </c>
      <c r="K3">
        <v>93</v>
      </c>
      <c r="L3">
        <v>104</v>
      </c>
      <c r="M3">
        <v>102</v>
      </c>
      <c r="N3">
        <v>60</v>
      </c>
      <c r="O3">
        <f t="shared" ref="O3:O43" si="0">AVERAGE(C3,F3,I3,L3)</f>
        <v>109</v>
      </c>
      <c r="P3">
        <f t="shared" ref="P3:P43" si="1">AVERAGE(D3,E3,G3,H3,J3,K3,M3,N3)</f>
        <v>92.375</v>
      </c>
    </row>
    <row r="4" spans="1:16">
      <c r="A4" t="s">
        <v>0</v>
      </c>
      <c r="B4">
        <v>3</v>
      </c>
      <c r="C4">
        <v>71</v>
      </c>
      <c r="D4">
        <v>43</v>
      </c>
      <c r="E4">
        <v>50</v>
      </c>
      <c r="F4">
        <v>97</v>
      </c>
      <c r="G4">
        <v>47</v>
      </c>
      <c r="H4">
        <v>70</v>
      </c>
      <c r="I4">
        <v>82</v>
      </c>
      <c r="J4">
        <v>52</v>
      </c>
      <c r="K4">
        <v>34</v>
      </c>
      <c r="L4">
        <v>97</v>
      </c>
      <c r="M4">
        <v>63</v>
      </c>
      <c r="N4">
        <v>70</v>
      </c>
      <c r="O4">
        <f t="shared" si="0"/>
        <v>86.75</v>
      </c>
      <c r="P4">
        <f t="shared" si="1"/>
        <v>53.625</v>
      </c>
    </row>
    <row r="5" spans="1:16">
      <c r="A5" t="s">
        <v>0</v>
      </c>
      <c r="B5">
        <v>4</v>
      </c>
      <c r="C5">
        <v>94</v>
      </c>
      <c r="D5">
        <v>80</v>
      </c>
      <c r="E5">
        <v>70</v>
      </c>
      <c r="F5">
        <v>89</v>
      </c>
      <c r="G5">
        <v>74</v>
      </c>
      <c r="H5">
        <v>60</v>
      </c>
      <c r="I5" t="s">
        <v>6</v>
      </c>
      <c r="J5" t="s">
        <v>6</v>
      </c>
      <c r="K5" t="s">
        <v>6</v>
      </c>
      <c r="L5" t="s">
        <v>6</v>
      </c>
      <c r="M5" t="s">
        <v>6</v>
      </c>
      <c r="N5" t="s">
        <v>6</v>
      </c>
      <c r="O5">
        <f t="shared" si="0"/>
        <v>91.5</v>
      </c>
      <c r="P5">
        <f t="shared" si="1"/>
        <v>71</v>
      </c>
    </row>
    <row r="6" spans="1:16">
      <c r="A6" t="s">
        <v>0</v>
      </c>
      <c r="B6">
        <v>5</v>
      </c>
      <c r="C6">
        <v>78</v>
      </c>
      <c r="D6">
        <v>70</v>
      </c>
      <c r="E6">
        <v>68</v>
      </c>
      <c r="F6">
        <v>48</v>
      </c>
      <c r="G6">
        <v>31</v>
      </c>
      <c r="H6">
        <v>24</v>
      </c>
      <c r="I6">
        <v>105</v>
      </c>
      <c r="J6">
        <v>81</v>
      </c>
      <c r="K6">
        <v>60</v>
      </c>
      <c r="L6">
        <v>74</v>
      </c>
      <c r="M6">
        <v>67</v>
      </c>
      <c r="N6">
        <v>50</v>
      </c>
      <c r="O6">
        <f t="shared" si="0"/>
        <v>76.25</v>
      </c>
      <c r="P6">
        <f t="shared" si="1"/>
        <v>56.375</v>
      </c>
    </row>
    <row r="7" spans="1:16">
      <c r="A7" t="s">
        <v>0</v>
      </c>
      <c r="B7">
        <v>6</v>
      </c>
      <c r="C7">
        <v>89</v>
      </c>
      <c r="D7">
        <v>89</v>
      </c>
      <c r="E7">
        <v>84</v>
      </c>
      <c r="F7" t="s">
        <v>6</v>
      </c>
      <c r="G7" t="s">
        <v>6</v>
      </c>
      <c r="H7" t="s">
        <v>6</v>
      </c>
      <c r="I7">
        <v>76</v>
      </c>
      <c r="J7">
        <v>83</v>
      </c>
      <c r="K7">
        <v>71</v>
      </c>
      <c r="L7">
        <v>58</v>
      </c>
      <c r="M7">
        <v>40</v>
      </c>
      <c r="N7">
        <v>42</v>
      </c>
      <c r="O7">
        <f t="shared" si="0"/>
        <v>74.333333333333329</v>
      </c>
      <c r="P7">
        <f t="shared" si="1"/>
        <v>68.166666666666671</v>
      </c>
    </row>
    <row r="8" spans="1:16">
      <c r="A8" t="s">
        <v>13</v>
      </c>
      <c r="B8">
        <v>1</v>
      </c>
      <c r="C8">
        <v>80</v>
      </c>
      <c r="D8">
        <v>70</v>
      </c>
      <c r="E8">
        <v>45</v>
      </c>
      <c r="F8">
        <v>102</v>
      </c>
      <c r="G8">
        <v>102</v>
      </c>
      <c r="H8">
        <v>122</v>
      </c>
      <c r="I8">
        <v>114</v>
      </c>
      <c r="J8">
        <v>100</v>
      </c>
      <c r="K8">
        <v>87</v>
      </c>
      <c r="L8">
        <v>68</v>
      </c>
      <c r="M8">
        <v>53</v>
      </c>
      <c r="N8">
        <v>53</v>
      </c>
      <c r="O8">
        <f t="shared" si="0"/>
        <v>91</v>
      </c>
      <c r="P8">
        <f t="shared" si="1"/>
        <v>79</v>
      </c>
    </row>
    <row r="9" spans="1:16">
      <c r="A9" t="s">
        <v>13</v>
      </c>
      <c r="B9">
        <v>2</v>
      </c>
      <c r="C9">
        <v>77</v>
      </c>
      <c r="D9">
        <v>75</v>
      </c>
      <c r="E9">
        <v>72</v>
      </c>
      <c r="F9">
        <v>87</v>
      </c>
      <c r="G9">
        <v>64</v>
      </c>
      <c r="H9">
        <v>57</v>
      </c>
      <c r="I9">
        <v>91</v>
      </c>
      <c r="J9">
        <v>106</v>
      </c>
      <c r="K9">
        <v>82</v>
      </c>
      <c r="L9">
        <v>76</v>
      </c>
      <c r="M9">
        <v>37</v>
      </c>
      <c r="N9">
        <v>24</v>
      </c>
      <c r="O9">
        <f t="shared" si="0"/>
        <v>82.75</v>
      </c>
      <c r="P9">
        <f t="shared" si="1"/>
        <v>64.625</v>
      </c>
    </row>
    <row r="10" spans="1:16">
      <c r="A10" t="s">
        <v>13</v>
      </c>
      <c r="B10">
        <v>3</v>
      </c>
      <c r="C10">
        <v>97</v>
      </c>
      <c r="D10">
        <v>102</v>
      </c>
      <c r="E10">
        <v>62</v>
      </c>
      <c r="F10">
        <v>96</v>
      </c>
      <c r="G10">
        <v>60</v>
      </c>
      <c r="H10">
        <v>72</v>
      </c>
      <c r="I10">
        <v>84</v>
      </c>
      <c r="J10">
        <v>88</v>
      </c>
      <c r="K10">
        <v>79</v>
      </c>
      <c r="L10">
        <v>87</v>
      </c>
      <c r="M10">
        <v>67</v>
      </c>
      <c r="N10">
        <v>73</v>
      </c>
      <c r="O10">
        <f t="shared" si="0"/>
        <v>91</v>
      </c>
      <c r="P10">
        <f t="shared" si="1"/>
        <v>75.375</v>
      </c>
    </row>
    <row r="11" spans="1:16">
      <c r="A11" t="s">
        <v>13</v>
      </c>
      <c r="B11">
        <v>4</v>
      </c>
      <c r="C11">
        <v>93</v>
      </c>
      <c r="D11">
        <v>97</v>
      </c>
      <c r="E11">
        <v>80</v>
      </c>
      <c r="F11">
        <v>100</v>
      </c>
      <c r="G11">
        <v>74</v>
      </c>
      <c r="H11">
        <v>77</v>
      </c>
      <c r="I11" t="s">
        <v>6</v>
      </c>
      <c r="J11" t="s">
        <v>6</v>
      </c>
      <c r="K11" t="s">
        <v>6</v>
      </c>
      <c r="L11" t="s">
        <v>6</v>
      </c>
      <c r="M11" t="s">
        <v>6</v>
      </c>
      <c r="N11" t="s">
        <v>6</v>
      </c>
      <c r="O11">
        <f t="shared" si="0"/>
        <v>96.5</v>
      </c>
      <c r="P11">
        <f t="shared" si="1"/>
        <v>82</v>
      </c>
    </row>
    <row r="12" spans="1:16">
      <c r="A12" t="s">
        <v>13</v>
      </c>
      <c r="B12">
        <v>5</v>
      </c>
      <c r="C12">
        <v>83</v>
      </c>
      <c r="D12">
        <v>69</v>
      </c>
      <c r="E12">
        <v>60</v>
      </c>
      <c r="F12">
        <v>95</v>
      </c>
      <c r="G12">
        <v>104</v>
      </c>
      <c r="H12">
        <v>100</v>
      </c>
      <c r="I12">
        <v>71</v>
      </c>
      <c r="J12">
        <v>35</v>
      </c>
      <c r="K12">
        <v>40</v>
      </c>
      <c r="L12">
        <v>98</v>
      </c>
      <c r="M12">
        <v>103</v>
      </c>
      <c r="N12">
        <v>109</v>
      </c>
      <c r="O12">
        <f t="shared" si="0"/>
        <v>86.75</v>
      </c>
      <c r="P12">
        <f t="shared" si="1"/>
        <v>77.5</v>
      </c>
    </row>
    <row r="13" spans="1:16">
      <c r="A13" t="s">
        <v>13</v>
      </c>
      <c r="B13">
        <v>6</v>
      </c>
      <c r="C13">
        <v>103</v>
      </c>
      <c r="D13">
        <v>75</v>
      </c>
      <c r="E13">
        <v>82</v>
      </c>
      <c r="F13">
        <v>90</v>
      </c>
      <c r="G13">
        <v>90</v>
      </c>
      <c r="H13">
        <v>84</v>
      </c>
      <c r="I13">
        <v>97</v>
      </c>
      <c r="J13">
        <v>103</v>
      </c>
      <c r="K13">
        <v>80</v>
      </c>
      <c r="L13">
        <v>102</v>
      </c>
      <c r="M13">
        <v>87</v>
      </c>
      <c r="N13">
        <v>108</v>
      </c>
      <c r="O13">
        <f t="shared" si="0"/>
        <v>98</v>
      </c>
      <c r="P13">
        <f t="shared" si="1"/>
        <v>88.625</v>
      </c>
    </row>
    <row r="14" spans="1:16">
      <c r="A14" t="s">
        <v>14</v>
      </c>
      <c r="B14">
        <v>1</v>
      </c>
      <c r="C14">
        <v>74</v>
      </c>
      <c r="D14">
        <v>65</v>
      </c>
      <c r="E14">
        <v>69</v>
      </c>
      <c r="F14">
        <v>86</v>
      </c>
      <c r="G14">
        <v>97</v>
      </c>
      <c r="H14">
        <v>50</v>
      </c>
      <c r="I14">
        <v>74</v>
      </c>
      <c r="J14">
        <v>70</v>
      </c>
      <c r="K14">
        <v>89</v>
      </c>
      <c r="L14" t="s">
        <v>6</v>
      </c>
      <c r="M14" t="s">
        <v>6</v>
      </c>
      <c r="N14" t="s">
        <v>6</v>
      </c>
      <c r="O14">
        <f t="shared" si="0"/>
        <v>78</v>
      </c>
      <c r="P14">
        <f t="shared" si="1"/>
        <v>73.333333333333329</v>
      </c>
    </row>
    <row r="15" spans="1:16">
      <c r="A15" t="s">
        <v>14</v>
      </c>
      <c r="B15">
        <v>2</v>
      </c>
      <c r="C15">
        <v>89</v>
      </c>
      <c r="D15">
        <v>103</v>
      </c>
      <c r="E15">
        <v>88</v>
      </c>
      <c r="F15">
        <v>81</v>
      </c>
      <c r="G15">
        <v>51</v>
      </c>
      <c r="H15">
        <v>107</v>
      </c>
      <c r="I15">
        <v>97</v>
      </c>
      <c r="J15">
        <v>95</v>
      </c>
      <c r="K15">
        <v>110</v>
      </c>
      <c r="L15">
        <v>67</v>
      </c>
      <c r="M15">
        <v>53</v>
      </c>
      <c r="N15">
        <v>32</v>
      </c>
      <c r="O15">
        <f t="shared" si="0"/>
        <v>83.5</v>
      </c>
      <c r="P15">
        <f t="shared" si="1"/>
        <v>79.875</v>
      </c>
    </row>
    <row r="16" spans="1:16">
      <c r="A16" t="s">
        <v>14</v>
      </c>
      <c r="B16">
        <v>3</v>
      </c>
      <c r="C16">
        <v>82</v>
      </c>
      <c r="D16">
        <v>107</v>
      </c>
      <c r="E16">
        <v>87</v>
      </c>
      <c r="F16">
        <v>88</v>
      </c>
      <c r="G16">
        <v>94</v>
      </c>
      <c r="H16">
        <v>91</v>
      </c>
      <c r="I16">
        <v>90</v>
      </c>
      <c r="J16">
        <v>104</v>
      </c>
      <c r="K16">
        <v>91</v>
      </c>
      <c r="L16">
        <v>80</v>
      </c>
      <c r="M16">
        <v>78</v>
      </c>
      <c r="N16">
        <v>57</v>
      </c>
      <c r="O16">
        <f t="shared" si="0"/>
        <v>85</v>
      </c>
      <c r="P16">
        <f t="shared" si="1"/>
        <v>88.625</v>
      </c>
    </row>
    <row r="17" spans="1:16">
      <c r="A17" t="s">
        <v>14</v>
      </c>
      <c r="B17">
        <v>4</v>
      </c>
      <c r="C17">
        <v>37</v>
      </c>
      <c r="D17">
        <v>26</v>
      </c>
      <c r="E17">
        <v>18</v>
      </c>
      <c r="F17">
        <v>49</v>
      </c>
      <c r="G17">
        <v>37</v>
      </c>
      <c r="H17">
        <v>30</v>
      </c>
      <c r="I17">
        <v>75</v>
      </c>
      <c r="J17">
        <v>70</v>
      </c>
      <c r="K17">
        <v>71</v>
      </c>
      <c r="L17">
        <v>70</v>
      </c>
      <c r="M17">
        <v>76</v>
      </c>
      <c r="N17">
        <v>69</v>
      </c>
      <c r="O17">
        <f t="shared" si="0"/>
        <v>57.75</v>
      </c>
      <c r="P17">
        <f t="shared" si="1"/>
        <v>49.625</v>
      </c>
    </row>
    <row r="18" spans="1:16">
      <c r="A18" t="s">
        <v>14</v>
      </c>
      <c r="B18">
        <v>5</v>
      </c>
      <c r="C18">
        <v>86</v>
      </c>
      <c r="D18">
        <v>95</v>
      </c>
      <c r="E18">
        <v>90</v>
      </c>
      <c r="F18">
        <v>81</v>
      </c>
      <c r="G18">
        <v>60</v>
      </c>
      <c r="H18">
        <v>50</v>
      </c>
      <c r="I18">
        <v>86</v>
      </c>
      <c r="J18">
        <v>120</v>
      </c>
      <c r="K18">
        <v>144</v>
      </c>
      <c r="L18">
        <v>83</v>
      </c>
      <c r="M18">
        <v>90</v>
      </c>
      <c r="N18">
        <v>61</v>
      </c>
      <c r="O18">
        <f t="shared" si="0"/>
        <v>84</v>
      </c>
      <c r="P18">
        <f t="shared" si="1"/>
        <v>88.75</v>
      </c>
    </row>
    <row r="19" spans="1:16">
      <c r="A19" t="s">
        <v>14</v>
      </c>
      <c r="B19">
        <v>6</v>
      </c>
      <c r="C19">
        <v>87</v>
      </c>
      <c r="D19">
        <v>100</v>
      </c>
      <c r="E19">
        <v>107</v>
      </c>
      <c r="F19">
        <v>60</v>
      </c>
      <c r="G19">
        <v>56</v>
      </c>
      <c r="H19">
        <v>73</v>
      </c>
      <c r="I19">
        <v>83</v>
      </c>
      <c r="J19">
        <v>99</v>
      </c>
      <c r="K19">
        <v>84</v>
      </c>
      <c r="L19" t="s">
        <v>6</v>
      </c>
      <c r="M19" t="s">
        <v>6</v>
      </c>
      <c r="N19" t="s">
        <v>6</v>
      </c>
      <c r="O19">
        <f t="shared" si="0"/>
        <v>76.666666666666671</v>
      </c>
      <c r="P19">
        <f t="shared" si="1"/>
        <v>86.5</v>
      </c>
    </row>
    <row r="20" spans="1:16">
      <c r="A20" t="s">
        <v>4</v>
      </c>
      <c r="B20">
        <v>1</v>
      </c>
      <c r="C20">
        <v>88</v>
      </c>
      <c r="D20">
        <v>57</v>
      </c>
      <c r="E20">
        <v>52</v>
      </c>
      <c r="F20">
        <v>110</v>
      </c>
      <c r="G20">
        <v>126</v>
      </c>
      <c r="H20">
        <v>130</v>
      </c>
      <c r="I20">
        <v>110</v>
      </c>
      <c r="J20">
        <v>99</v>
      </c>
      <c r="K20">
        <v>73</v>
      </c>
      <c r="L20">
        <v>111</v>
      </c>
      <c r="M20">
        <v>141</v>
      </c>
      <c r="N20">
        <v>145</v>
      </c>
      <c r="O20">
        <f t="shared" si="0"/>
        <v>104.75</v>
      </c>
      <c r="P20">
        <f t="shared" si="1"/>
        <v>102.875</v>
      </c>
    </row>
    <row r="21" spans="1:16">
      <c r="A21" t="s">
        <v>4</v>
      </c>
      <c r="B21">
        <v>2</v>
      </c>
      <c r="C21">
        <v>106</v>
      </c>
      <c r="D21">
        <v>96</v>
      </c>
      <c r="E21">
        <v>95</v>
      </c>
      <c r="F21">
        <v>92</v>
      </c>
      <c r="G21">
        <v>104</v>
      </c>
      <c r="H21">
        <v>77</v>
      </c>
      <c r="I21">
        <v>96</v>
      </c>
      <c r="J21">
        <v>105</v>
      </c>
      <c r="K21">
        <v>92</v>
      </c>
      <c r="L21" t="s">
        <v>6</v>
      </c>
      <c r="M21" t="s">
        <v>6</v>
      </c>
      <c r="N21" t="s">
        <v>6</v>
      </c>
      <c r="O21">
        <f t="shared" si="0"/>
        <v>98</v>
      </c>
      <c r="P21">
        <f t="shared" si="1"/>
        <v>94.833333333333329</v>
      </c>
    </row>
    <row r="22" spans="1:16">
      <c r="A22" t="s">
        <v>4</v>
      </c>
      <c r="B22">
        <v>3</v>
      </c>
      <c r="C22">
        <v>88</v>
      </c>
      <c r="D22">
        <v>96</v>
      </c>
      <c r="E22">
        <v>99</v>
      </c>
      <c r="F22">
        <v>110</v>
      </c>
      <c r="G22">
        <v>113</v>
      </c>
      <c r="H22">
        <v>119</v>
      </c>
      <c r="I22">
        <v>112</v>
      </c>
      <c r="J22">
        <v>124</v>
      </c>
      <c r="K22">
        <v>123</v>
      </c>
      <c r="L22" t="s">
        <v>6</v>
      </c>
      <c r="M22" t="s">
        <v>6</v>
      </c>
      <c r="N22" t="s">
        <v>6</v>
      </c>
      <c r="O22">
        <f t="shared" si="0"/>
        <v>103.33333333333333</v>
      </c>
      <c r="P22">
        <f t="shared" si="1"/>
        <v>112.33333333333333</v>
      </c>
    </row>
    <row r="23" spans="1:16">
      <c r="A23" t="s">
        <v>4</v>
      </c>
      <c r="B23">
        <v>4</v>
      </c>
      <c r="C23">
        <v>89</v>
      </c>
      <c r="D23">
        <v>83</v>
      </c>
      <c r="E23">
        <v>75</v>
      </c>
      <c r="F23">
        <v>105</v>
      </c>
      <c r="G23">
        <v>110</v>
      </c>
      <c r="H23">
        <v>90</v>
      </c>
      <c r="I23">
        <v>94</v>
      </c>
      <c r="J23">
        <v>65</v>
      </c>
      <c r="K23">
        <v>42</v>
      </c>
      <c r="L23">
        <v>107</v>
      </c>
      <c r="M23">
        <v>79</v>
      </c>
      <c r="N23">
        <v>95</v>
      </c>
      <c r="O23">
        <f t="shared" si="0"/>
        <v>98.75</v>
      </c>
      <c r="P23">
        <f t="shared" si="1"/>
        <v>79.875</v>
      </c>
    </row>
    <row r="24" spans="1:16">
      <c r="A24" t="s">
        <v>4</v>
      </c>
      <c r="B24">
        <v>5</v>
      </c>
      <c r="C24">
        <v>88</v>
      </c>
      <c r="D24">
        <v>47</v>
      </c>
      <c r="E24">
        <v>43</v>
      </c>
      <c r="F24">
        <v>100</v>
      </c>
      <c r="G24">
        <v>116</v>
      </c>
      <c r="H24">
        <v>134</v>
      </c>
      <c r="I24" t="s">
        <v>6</v>
      </c>
      <c r="J24" t="s">
        <v>6</v>
      </c>
      <c r="K24" t="s">
        <v>6</v>
      </c>
      <c r="L24" t="s">
        <v>6</v>
      </c>
      <c r="M24" t="s">
        <v>6</v>
      </c>
      <c r="N24" t="s">
        <v>6</v>
      </c>
      <c r="O24">
        <f t="shared" si="0"/>
        <v>94</v>
      </c>
      <c r="P24">
        <f t="shared" si="1"/>
        <v>85</v>
      </c>
    </row>
    <row r="25" spans="1:16">
      <c r="A25" t="s">
        <v>4</v>
      </c>
      <c r="B25">
        <v>6</v>
      </c>
      <c r="C25">
        <v>91</v>
      </c>
      <c r="D25">
        <v>95</v>
      </c>
      <c r="E25">
        <v>100</v>
      </c>
      <c r="F25">
        <v>106</v>
      </c>
      <c r="G25">
        <v>90</v>
      </c>
      <c r="H25">
        <v>87</v>
      </c>
      <c r="I25">
        <v>93</v>
      </c>
      <c r="J25">
        <v>103</v>
      </c>
      <c r="K25">
        <v>107</v>
      </c>
      <c r="L25" t="s">
        <v>6</v>
      </c>
      <c r="M25" t="s">
        <v>6</v>
      </c>
      <c r="N25" t="s">
        <v>6</v>
      </c>
      <c r="O25">
        <f t="shared" si="0"/>
        <v>96.666666666666671</v>
      </c>
      <c r="P25">
        <f t="shared" si="1"/>
        <v>97</v>
      </c>
    </row>
    <row r="26" spans="1:16">
      <c r="A26" t="s">
        <v>1</v>
      </c>
      <c r="B26">
        <v>1</v>
      </c>
      <c r="C26">
        <v>27</v>
      </c>
      <c r="D26">
        <v>36</v>
      </c>
      <c r="E26">
        <v>22</v>
      </c>
      <c r="F26">
        <v>34</v>
      </c>
      <c r="G26">
        <v>45</v>
      </c>
      <c r="H26">
        <v>31</v>
      </c>
      <c r="I26">
        <v>40</v>
      </c>
      <c r="J26">
        <v>51</v>
      </c>
      <c r="K26">
        <v>57</v>
      </c>
      <c r="L26">
        <v>22</v>
      </c>
      <c r="M26">
        <v>35</v>
      </c>
      <c r="N26">
        <v>28</v>
      </c>
      <c r="O26">
        <f t="shared" si="0"/>
        <v>30.75</v>
      </c>
      <c r="P26">
        <f t="shared" si="1"/>
        <v>38.125</v>
      </c>
    </row>
    <row r="27" spans="1:16">
      <c r="A27" t="s">
        <v>1</v>
      </c>
      <c r="B27">
        <v>2</v>
      </c>
      <c r="C27">
        <v>22</v>
      </c>
      <c r="D27">
        <v>33</v>
      </c>
      <c r="E27">
        <v>17</v>
      </c>
      <c r="F27">
        <v>31</v>
      </c>
      <c r="G27">
        <v>38</v>
      </c>
      <c r="H27">
        <v>30</v>
      </c>
      <c r="I27">
        <v>46</v>
      </c>
      <c r="J27">
        <v>50</v>
      </c>
      <c r="K27">
        <v>40</v>
      </c>
      <c r="L27">
        <v>25</v>
      </c>
      <c r="M27">
        <v>36</v>
      </c>
      <c r="N27">
        <v>31</v>
      </c>
      <c r="O27">
        <f t="shared" si="0"/>
        <v>31</v>
      </c>
      <c r="P27">
        <f t="shared" si="1"/>
        <v>34.375</v>
      </c>
    </row>
    <row r="28" spans="1:16">
      <c r="A28" t="s">
        <v>1</v>
      </c>
      <c r="B28">
        <v>3</v>
      </c>
      <c r="C28">
        <v>33</v>
      </c>
      <c r="D28">
        <v>36</v>
      </c>
      <c r="E28">
        <v>32</v>
      </c>
      <c r="F28">
        <v>47</v>
      </c>
      <c r="G28">
        <v>62</v>
      </c>
      <c r="H28">
        <v>44</v>
      </c>
      <c r="I28">
        <v>33</v>
      </c>
      <c r="J28">
        <v>29</v>
      </c>
      <c r="K28">
        <v>45</v>
      </c>
      <c r="L28">
        <v>28</v>
      </c>
      <c r="M28">
        <v>43</v>
      </c>
      <c r="N28">
        <v>24</v>
      </c>
      <c r="O28">
        <f t="shared" si="0"/>
        <v>35.25</v>
      </c>
      <c r="P28">
        <f t="shared" si="1"/>
        <v>39.375</v>
      </c>
    </row>
    <row r="29" spans="1:16">
      <c r="A29" t="s">
        <v>1</v>
      </c>
      <c r="B29">
        <v>4</v>
      </c>
      <c r="C29">
        <v>54</v>
      </c>
      <c r="D29">
        <v>52</v>
      </c>
      <c r="E29">
        <v>30</v>
      </c>
      <c r="F29">
        <v>25</v>
      </c>
      <c r="G29">
        <v>38</v>
      </c>
      <c r="H29">
        <v>27</v>
      </c>
      <c r="I29">
        <v>23</v>
      </c>
      <c r="J29">
        <v>33</v>
      </c>
      <c r="K29">
        <v>25</v>
      </c>
      <c r="L29">
        <v>33</v>
      </c>
      <c r="M29">
        <v>39</v>
      </c>
      <c r="N29">
        <v>33</v>
      </c>
      <c r="O29">
        <f t="shared" si="0"/>
        <v>33.75</v>
      </c>
      <c r="P29">
        <f t="shared" si="1"/>
        <v>34.625</v>
      </c>
    </row>
    <row r="30" spans="1:16">
      <c r="A30" t="s">
        <v>1</v>
      </c>
      <c r="B30">
        <v>5</v>
      </c>
      <c r="C30">
        <v>31</v>
      </c>
      <c r="D30">
        <v>45</v>
      </c>
      <c r="E30">
        <v>32</v>
      </c>
      <c r="F30">
        <v>30</v>
      </c>
      <c r="G30">
        <v>37</v>
      </c>
      <c r="H30">
        <v>32</v>
      </c>
      <c r="I30">
        <v>29</v>
      </c>
      <c r="J30">
        <v>45</v>
      </c>
      <c r="K30">
        <v>30</v>
      </c>
      <c r="L30">
        <v>38</v>
      </c>
      <c r="M30">
        <v>51</v>
      </c>
      <c r="N30">
        <v>45</v>
      </c>
      <c r="O30">
        <f t="shared" si="0"/>
        <v>32</v>
      </c>
      <c r="P30">
        <f t="shared" si="1"/>
        <v>39.625</v>
      </c>
    </row>
    <row r="31" spans="1:16">
      <c r="A31" t="s">
        <v>1</v>
      </c>
      <c r="B31">
        <v>6</v>
      </c>
      <c r="C31">
        <v>30</v>
      </c>
      <c r="D31">
        <v>33</v>
      </c>
      <c r="E31">
        <v>30</v>
      </c>
      <c r="F31">
        <v>34</v>
      </c>
      <c r="G31">
        <v>35</v>
      </c>
      <c r="H31">
        <v>30</v>
      </c>
      <c r="I31">
        <v>33</v>
      </c>
      <c r="J31">
        <v>30</v>
      </c>
      <c r="K31">
        <v>33</v>
      </c>
      <c r="L31">
        <v>36</v>
      </c>
      <c r="M31">
        <v>40</v>
      </c>
      <c r="N31">
        <v>35</v>
      </c>
      <c r="O31">
        <f t="shared" si="0"/>
        <v>33.25</v>
      </c>
      <c r="P31">
        <f t="shared" si="1"/>
        <v>33.25</v>
      </c>
    </row>
    <row r="32" spans="1:16">
      <c r="A32" t="s">
        <v>2</v>
      </c>
      <c r="B32">
        <v>1</v>
      </c>
      <c r="C32">
        <v>34</v>
      </c>
      <c r="D32">
        <v>54</v>
      </c>
      <c r="E32">
        <v>54</v>
      </c>
      <c r="F32">
        <v>46</v>
      </c>
      <c r="G32">
        <v>39</v>
      </c>
      <c r="H32">
        <v>29</v>
      </c>
      <c r="I32">
        <v>50</v>
      </c>
      <c r="J32">
        <v>85</v>
      </c>
      <c r="K32">
        <v>80</v>
      </c>
      <c r="L32">
        <v>48</v>
      </c>
      <c r="M32">
        <v>56</v>
      </c>
      <c r="N32">
        <v>52</v>
      </c>
      <c r="O32">
        <f t="shared" si="0"/>
        <v>44.5</v>
      </c>
      <c r="P32">
        <f t="shared" si="1"/>
        <v>56.125</v>
      </c>
    </row>
    <row r="33" spans="1:16">
      <c r="A33" t="s">
        <v>2</v>
      </c>
      <c r="B33">
        <v>2</v>
      </c>
      <c r="C33">
        <v>44</v>
      </c>
      <c r="D33">
        <v>59</v>
      </c>
      <c r="E33">
        <v>77</v>
      </c>
      <c r="F33">
        <v>43</v>
      </c>
      <c r="G33">
        <v>52</v>
      </c>
      <c r="H33">
        <v>29</v>
      </c>
      <c r="I33">
        <v>48</v>
      </c>
      <c r="J33">
        <v>60</v>
      </c>
      <c r="K33">
        <v>50</v>
      </c>
      <c r="L33" t="s">
        <v>6</v>
      </c>
      <c r="M33" t="s">
        <v>6</v>
      </c>
      <c r="N33" t="s">
        <v>6</v>
      </c>
      <c r="O33">
        <f t="shared" si="0"/>
        <v>45</v>
      </c>
      <c r="P33">
        <f t="shared" si="1"/>
        <v>54.5</v>
      </c>
    </row>
    <row r="34" spans="1:16">
      <c r="A34" t="s">
        <v>2</v>
      </c>
      <c r="B34">
        <v>3</v>
      </c>
      <c r="C34">
        <v>54</v>
      </c>
      <c r="D34">
        <v>83</v>
      </c>
      <c r="E34">
        <v>87</v>
      </c>
      <c r="F34">
        <v>37</v>
      </c>
      <c r="G34">
        <v>68</v>
      </c>
      <c r="H34">
        <v>59</v>
      </c>
      <c r="I34">
        <v>52</v>
      </c>
      <c r="J34">
        <v>46</v>
      </c>
      <c r="K34">
        <v>55</v>
      </c>
      <c r="L34">
        <v>53</v>
      </c>
      <c r="M34">
        <v>70</v>
      </c>
      <c r="N34">
        <v>69</v>
      </c>
      <c r="O34">
        <f t="shared" si="0"/>
        <v>49</v>
      </c>
      <c r="P34">
        <f t="shared" si="1"/>
        <v>67.125</v>
      </c>
    </row>
    <row r="35" spans="1:16">
      <c r="A35" t="s">
        <v>2</v>
      </c>
      <c r="B35">
        <v>4</v>
      </c>
      <c r="C35">
        <v>45</v>
      </c>
      <c r="D35">
        <v>66</v>
      </c>
      <c r="E35">
        <v>50</v>
      </c>
      <c r="F35">
        <v>50</v>
      </c>
      <c r="G35">
        <v>62</v>
      </c>
      <c r="H35">
        <v>38</v>
      </c>
      <c r="I35">
        <v>49</v>
      </c>
      <c r="J35">
        <v>48</v>
      </c>
      <c r="K35">
        <v>59</v>
      </c>
      <c r="L35">
        <v>39</v>
      </c>
      <c r="M35">
        <v>42</v>
      </c>
      <c r="N35">
        <v>39</v>
      </c>
      <c r="O35">
        <f t="shared" si="0"/>
        <v>45.75</v>
      </c>
      <c r="P35">
        <f t="shared" si="1"/>
        <v>50.5</v>
      </c>
    </row>
    <row r="36" spans="1:16">
      <c r="A36" t="s">
        <v>2</v>
      </c>
      <c r="B36">
        <v>5</v>
      </c>
      <c r="C36">
        <v>49</v>
      </c>
      <c r="D36">
        <v>60</v>
      </c>
      <c r="E36">
        <v>60</v>
      </c>
      <c r="F36">
        <v>46</v>
      </c>
      <c r="G36">
        <v>60</v>
      </c>
      <c r="H36">
        <v>63</v>
      </c>
      <c r="I36">
        <v>39</v>
      </c>
      <c r="J36">
        <v>66</v>
      </c>
      <c r="K36">
        <v>50</v>
      </c>
      <c r="L36">
        <v>48</v>
      </c>
      <c r="M36">
        <v>62</v>
      </c>
      <c r="N36">
        <v>55</v>
      </c>
      <c r="O36">
        <f t="shared" si="0"/>
        <v>45.5</v>
      </c>
      <c r="P36">
        <f t="shared" si="1"/>
        <v>59.5</v>
      </c>
    </row>
    <row r="37" spans="1:16">
      <c r="A37" t="s">
        <v>2</v>
      </c>
      <c r="B37">
        <v>6</v>
      </c>
      <c r="C37">
        <v>60</v>
      </c>
      <c r="D37">
        <v>67</v>
      </c>
      <c r="E37">
        <v>44</v>
      </c>
      <c r="F37">
        <v>64</v>
      </c>
      <c r="G37">
        <v>63</v>
      </c>
      <c r="H37">
        <v>70</v>
      </c>
      <c r="I37">
        <v>50</v>
      </c>
      <c r="J37">
        <v>69</v>
      </c>
      <c r="K37">
        <v>60</v>
      </c>
      <c r="L37">
        <v>62</v>
      </c>
      <c r="M37">
        <v>64</v>
      </c>
      <c r="N37">
        <v>60</v>
      </c>
      <c r="O37">
        <f t="shared" si="0"/>
        <v>59</v>
      </c>
      <c r="P37">
        <f t="shared" si="1"/>
        <v>62.125</v>
      </c>
    </row>
    <row r="38" spans="1:16">
      <c r="A38" t="s">
        <v>3</v>
      </c>
      <c r="B38">
        <v>1</v>
      </c>
      <c r="C38">
        <v>49</v>
      </c>
      <c r="D38">
        <v>54</v>
      </c>
      <c r="E38">
        <v>58</v>
      </c>
      <c r="F38">
        <v>64</v>
      </c>
      <c r="G38">
        <v>87</v>
      </c>
      <c r="H38">
        <v>72</v>
      </c>
      <c r="I38">
        <v>48</v>
      </c>
      <c r="J38">
        <v>42</v>
      </c>
      <c r="K38">
        <v>20</v>
      </c>
      <c r="L38">
        <v>37</v>
      </c>
      <c r="M38">
        <v>55</v>
      </c>
      <c r="N38">
        <v>46</v>
      </c>
      <c r="O38">
        <f t="shared" si="0"/>
        <v>49.5</v>
      </c>
      <c r="P38">
        <f t="shared" si="1"/>
        <v>54.25</v>
      </c>
    </row>
    <row r="39" spans="1:16">
      <c r="A39" t="s">
        <v>3</v>
      </c>
      <c r="B39">
        <v>2</v>
      </c>
      <c r="C39">
        <v>46</v>
      </c>
      <c r="D39">
        <v>70</v>
      </c>
      <c r="E39">
        <v>57</v>
      </c>
      <c r="F39">
        <v>33</v>
      </c>
      <c r="G39">
        <v>34</v>
      </c>
      <c r="H39">
        <v>29</v>
      </c>
      <c r="I39">
        <v>54</v>
      </c>
      <c r="J39">
        <v>54</v>
      </c>
      <c r="K39">
        <v>53</v>
      </c>
      <c r="L39" t="s">
        <v>6</v>
      </c>
      <c r="M39" t="s">
        <v>6</v>
      </c>
      <c r="N39" t="s">
        <v>6</v>
      </c>
      <c r="O39">
        <f t="shared" si="0"/>
        <v>44.333333333333336</v>
      </c>
      <c r="P39">
        <f t="shared" si="1"/>
        <v>49.5</v>
      </c>
    </row>
    <row r="40" spans="1:16">
      <c r="A40" t="s">
        <v>3</v>
      </c>
      <c r="B40">
        <v>3</v>
      </c>
      <c r="C40">
        <v>43</v>
      </c>
      <c r="D40">
        <v>65</v>
      </c>
      <c r="E40">
        <v>60</v>
      </c>
      <c r="F40">
        <v>60</v>
      </c>
      <c r="G40">
        <v>78</v>
      </c>
      <c r="H40">
        <v>58</v>
      </c>
      <c r="I40">
        <v>40</v>
      </c>
      <c r="J40">
        <v>70</v>
      </c>
      <c r="K40">
        <v>40</v>
      </c>
      <c r="L40" t="s">
        <v>6</v>
      </c>
      <c r="M40" t="s">
        <v>6</v>
      </c>
      <c r="N40" t="s">
        <v>6</v>
      </c>
      <c r="O40">
        <f t="shared" si="0"/>
        <v>47.666666666666664</v>
      </c>
      <c r="P40">
        <f t="shared" si="1"/>
        <v>61.833333333333336</v>
      </c>
    </row>
    <row r="41" spans="1:16">
      <c r="A41" t="s">
        <v>3</v>
      </c>
      <c r="B41">
        <v>4</v>
      </c>
      <c r="C41">
        <v>28</v>
      </c>
      <c r="D41">
        <v>50</v>
      </c>
      <c r="E41">
        <v>50</v>
      </c>
      <c r="F41">
        <v>31</v>
      </c>
      <c r="G41">
        <v>45</v>
      </c>
      <c r="H41">
        <v>48</v>
      </c>
      <c r="I41">
        <v>50</v>
      </c>
      <c r="J41">
        <v>39</v>
      </c>
      <c r="K41">
        <v>37</v>
      </c>
      <c r="L41">
        <v>38</v>
      </c>
      <c r="M41">
        <v>41</v>
      </c>
      <c r="N41">
        <v>48</v>
      </c>
      <c r="O41">
        <f t="shared" si="0"/>
        <v>36.75</v>
      </c>
      <c r="P41">
        <f t="shared" si="1"/>
        <v>44.75</v>
      </c>
    </row>
    <row r="42" spans="1:16">
      <c r="A42" t="s">
        <v>3</v>
      </c>
      <c r="B42">
        <v>5</v>
      </c>
      <c r="C42">
        <v>50</v>
      </c>
      <c r="D42">
        <v>55</v>
      </c>
      <c r="E42">
        <v>40</v>
      </c>
      <c r="F42">
        <v>50</v>
      </c>
      <c r="G42">
        <v>57</v>
      </c>
      <c r="H42">
        <v>53</v>
      </c>
      <c r="I42">
        <v>44</v>
      </c>
      <c r="J42">
        <v>47</v>
      </c>
      <c r="K42">
        <v>50</v>
      </c>
      <c r="L42" t="s">
        <v>6</v>
      </c>
      <c r="M42" t="s">
        <v>6</v>
      </c>
      <c r="N42" t="s">
        <v>6</v>
      </c>
      <c r="O42">
        <f t="shared" si="0"/>
        <v>48</v>
      </c>
      <c r="P42">
        <f t="shared" si="1"/>
        <v>50.333333333333336</v>
      </c>
    </row>
    <row r="43" spans="1:16">
      <c r="A43" t="s">
        <v>3</v>
      </c>
      <c r="B43">
        <v>6</v>
      </c>
      <c r="C43">
        <v>30</v>
      </c>
      <c r="D43">
        <v>29</v>
      </c>
      <c r="E43">
        <v>19</v>
      </c>
      <c r="F43">
        <v>56</v>
      </c>
      <c r="G43">
        <v>51</v>
      </c>
      <c r="H43">
        <v>46</v>
      </c>
      <c r="I43">
        <v>59</v>
      </c>
      <c r="J43">
        <v>76</v>
      </c>
      <c r="K43">
        <v>62</v>
      </c>
      <c r="L43">
        <v>45</v>
      </c>
      <c r="M43">
        <v>40</v>
      </c>
      <c r="N43">
        <v>43</v>
      </c>
      <c r="O43">
        <f t="shared" si="0"/>
        <v>47.5</v>
      </c>
      <c r="P43">
        <f t="shared" si="1"/>
        <v>45.75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Cardenolides</vt:lpstr>
      <vt:lpstr>latex</vt:lpstr>
      <vt:lpstr>trichomes</vt:lpstr>
      <vt:lpstr>Larval counts </vt:lpstr>
      <vt:lpstr>Bees</vt:lpstr>
      <vt:lpstr>richness</vt:lpstr>
      <vt:lpstr>Rear tuberosa</vt:lpstr>
      <vt:lpstr>Rear incarnata</vt:lpstr>
      <vt:lpstr>Plant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Adam M</dc:creator>
  <cp:lastModifiedBy>Baker, Adam M.</cp:lastModifiedBy>
  <dcterms:created xsi:type="dcterms:W3CDTF">2018-07-02T18:35:13Z</dcterms:created>
  <dcterms:modified xsi:type="dcterms:W3CDTF">2020-07-09T13:11:01Z</dcterms:modified>
</cp:coreProperties>
</file>